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firstSheet="1" activeTab="4"/>
  </bookViews>
  <sheets>
    <sheet name="Cum sop (Extra)" sheetId="7" state="hidden" r:id="rId1"/>
    <sheet name="MG COVER PAGE" sheetId="9" r:id="rId2"/>
    <sheet name="MG SoP 01 " sheetId="8" r:id="rId3"/>
    <sheet name="MG SoP 02 " sheetId="6" r:id="rId4"/>
    <sheet name="MG SoP 03 " sheetId="10" r:id="rId5"/>
    <sheet name="MG SoP 04" sheetId="11" r:id="rId6"/>
    <sheet name="MG SoP - 05" sheetId="12" r:id="rId7"/>
    <sheet name="SoP007" sheetId="14" r:id="rId8"/>
    <sheet name="SoP008" sheetId="15" r:id="rId9"/>
    <sheet name="SoP009" sheetId="16" r:id="rId10"/>
    <sheet name="010" sheetId="22" r:id="rId11"/>
    <sheet name="011" sheetId="23" r:id="rId12"/>
    <sheet name="012" sheetId="24" r:id="rId13"/>
    <sheet name="013" sheetId="25" r:id="rId14"/>
    <sheet name="MG SoP - 15" sheetId="13" r:id="rId15"/>
    <sheet name="MG SoP 16" sheetId="17" r:id="rId16"/>
    <sheet name="MG SoP 17" sheetId="18" r:id="rId17"/>
    <sheet name="MG SOP 18" sheetId="19" r:id="rId18"/>
    <sheet name="MF SOP 19" sheetId="26"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1" localSheetId="18">#REF!</definedName>
    <definedName name="\1" localSheetId="3">#REF!</definedName>
    <definedName name="\1">#REF!</definedName>
    <definedName name="\2" localSheetId="18">[1]TLPPOCT!#REF!</definedName>
    <definedName name="\2" localSheetId="3">[1]TLPPOCT!#REF!</definedName>
    <definedName name="\2">[1]TLPPOCT!#REF!</definedName>
    <definedName name="\a" localSheetId="18">#REF!</definedName>
    <definedName name="\a" localSheetId="3">#REF!</definedName>
    <definedName name="\a">#REF!</definedName>
    <definedName name="\b" localSheetId="18">#REF!</definedName>
    <definedName name="\b" localSheetId="3">#REF!</definedName>
    <definedName name="\b">#REF!</definedName>
    <definedName name="\p" localSheetId="18">#REF!</definedName>
    <definedName name="\p" localSheetId="3">#REF!</definedName>
    <definedName name="\p">#REF!</definedName>
    <definedName name="__1_1_1" localSheetId="18">#REF!</definedName>
    <definedName name="__1_1_1" localSheetId="3">#REF!</definedName>
    <definedName name="__1_1_1">#REF!</definedName>
    <definedName name="__123Graph_A" hidden="1">'[2]mpmla wise pp0001'!$A$166:$A$172</definedName>
    <definedName name="__123Graph_B" localSheetId="18" hidden="1">'[2]mpmla wise pp0001'!#REF!</definedName>
    <definedName name="__123Graph_B" localSheetId="3" hidden="1">'[2]mpmla wise pp0001'!#REF!</definedName>
    <definedName name="__123Graph_B" hidden="1">'[2]mpmla wise pp0001'!#REF!</definedName>
    <definedName name="__123Graph_C" hidden="1">'[2]mpmla wise pp0001'!$B$166:$B$172</definedName>
    <definedName name="__123Graph_D" localSheetId="18" hidden="1">'[2]mpmla wise pp0001'!#REF!</definedName>
    <definedName name="__123Graph_D" localSheetId="3" hidden="1">'[2]mpmla wise pp0001'!#REF!</definedName>
    <definedName name="__123Graph_D" hidden="1">'[2]mpmla wise pp0001'!#REF!</definedName>
    <definedName name="__123Graph_E" hidden="1">'[2]mpmla wise pp0001'!$C$166:$C$172</definedName>
    <definedName name="__123Graph_F" localSheetId="18" hidden="1">'[2]mpmla wise pp0001'!#REF!</definedName>
    <definedName name="__123Graph_F" localSheetId="3" hidden="1">'[2]mpmla wise pp0001'!#REF!</definedName>
    <definedName name="__123Graph_F" hidden="1">'[2]mpmla wise pp0001'!#REF!</definedName>
    <definedName name="__123Graph_X" localSheetId="18" hidden="1">'[2]mpmla wise pp0001'!#REF!</definedName>
    <definedName name="__123Graph_X" localSheetId="3" hidden="1">'[2]mpmla wise pp0001'!#REF!</definedName>
    <definedName name="__123Graph_X" hidden="1">'[2]mpmla wise pp0001'!#REF!</definedName>
    <definedName name="__2_1_1_1" localSheetId="18">#REF!</definedName>
    <definedName name="__2_1_1_1" localSheetId="3">#REF!</definedName>
    <definedName name="__2_1_1_1">#REF!</definedName>
    <definedName name="_1" localSheetId="18">#REF!</definedName>
    <definedName name="_1" localSheetId="3">#REF!</definedName>
    <definedName name="_1">#REF!</definedName>
    <definedName name="_1_1" localSheetId="18">#REF!</definedName>
    <definedName name="_1_1" localSheetId="3">#REF!</definedName>
    <definedName name="_1_1">#REF!</definedName>
    <definedName name="_1_1_1" localSheetId="18">#REF!</definedName>
    <definedName name="_1_1_1" localSheetId="3">#REF!</definedName>
    <definedName name="_1_1_1">#REF!</definedName>
    <definedName name="_1_1_1_1" localSheetId="18">#REF!</definedName>
    <definedName name="_1_1_1_1" localSheetId="3">#REF!</definedName>
    <definedName name="_1_1_1_1">#REF!</definedName>
    <definedName name="_1_1_1_1_1" localSheetId="18">#REF!</definedName>
    <definedName name="_1_1_1_1_1" localSheetId="3">#REF!</definedName>
    <definedName name="_1_1_1_1_1">#REF!</definedName>
    <definedName name="_1_10" localSheetId="18">#REF!</definedName>
    <definedName name="_1_10" localSheetId="3">#REF!</definedName>
    <definedName name="_1_10">#REF!</definedName>
    <definedName name="_1_2" localSheetId="18">#REF!</definedName>
    <definedName name="_1_2" localSheetId="3">#REF!</definedName>
    <definedName name="_1_2">#REF!</definedName>
    <definedName name="_1_2_1" localSheetId="18">#REF!</definedName>
    <definedName name="_1_2_1" localSheetId="3">#REF!</definedName>
    <definedName name="_1_2_1">#REF!</definedName>
    <definedName name="_1_7" localSheetId="18">#REF!</definedName>
    <definedName name="_1_7" localSheetId="3">#REF!</definedName>
    <definedName name="_1_7">#REF!</definedName>
    <definedName name="_1_8" localSheetId="18">#REF!</definedName>
    <definedName name="_1_8" localSheetId="3">#REF!</definedName>
    <definedName name="_1_8">#REF!</definedName>
    <definedName name="_1_9" localSheetId="18">#REF!</definedName>
    <definedName name="_1_9" localSheetId="3">#REF!</definedName>
    <definedName name="_1_9">#REF!</definedName>
    <definedName name="_10Excel_BuiltIn__FilterDatabase_10_1" localSheetId="18">#REF!</definedName>
    <definedName name="_10Excel_BuiltIn__FilterDatabase_10_1" localSheetId="3">#REF!</definedName>
    <definedName name="_10Excel_BuiltIn__FilterDatabase_10_1">#REF!</definedName>
    <definedName name="_11Excel_BuiltIn__FilterDatabase_11_1" localSheetId="18">#REF!</definedName>
    <definedName name="_11Excel_BuiltIn__FilterDatabase_11_1" localSheetId="3">#REF!</definedName>
    <definedName name="_11Excel_BuiltIn__FilterDatabase_11_1">#REF!</definedName>
    <definedName name="_123" localSheetId="18" hidden="1">'[2]mpmla wise pp0001'!#REF!</definedName>
    <definedName name="_123" localSheetId="3" hidden="1">'[2]mpmla wise pp0001'!#REF!</definedName>
    <definedName name="_123" hidden="1">'[2]mpmla wise pp0001'!#REF!</definedName>
    <definedName name="_124" localSheetId="18" hidden="1">'[3]mpmla wise pp02_03'!#REF!</definedName>
    <definedName name="_124" localSheetId="3" hidden="1">'[3]mpmla wise pp02_03'!#REF!</definedName>
    <definedName name="_124" hidden="1">'[3]mpmla wise pp02_03'!#REF!</definedName>
    <definedName name="_125" localSheetId="18" hidden="1">'[3]mpmla wise pp02_03'!#REF!</definedName>
    <definedName name="_125" localSheetId="3" hidden="1">'[3]mpmla wise pp02_03'!#REF!</definedName>
    <definedName name="_125" hidden="1">'[3]mpmla wise pp02_03'!#REF!</definedName>
    <definedName name="_126" localSheetId="18" hidden="1">'[3]mpmla wise pp02_03'!#REF!</definedName>
    <definedName name="_126" localSheetId="3" hidden="1">'[3]mpmla wise pp02_03'!#REF!</definedName>
    <definedName name="_126" hidden="1">'[3]mpmla wise pp02_03'!#REF!</definedName>
    <definedName name="_127" localSheetId="18" hidden="1">'[3]mpmla wise pp02_03'!#REF!</definedName>
    <definedName name="_127" localSheetId="3" hidden="1">'[3]mpmla wise pp02_03'!#REF!</definedName>
    <definedName name="_127" hidden="1">'[3]mpmla wise pp02_03'!#REF!</definedName>
    <definedName name="_128" localSheetId="18" hidden="1">'[3]mpmla wise pp02_03'!#REF!</definedName>
    <definedName name="_128" localSheetId="3" hidden="1">'[3]mpmla wise pp02_03'!#REF!</definedName>
    <definedName name="_128" hidden="1">'[3]mpmla wise pp02_03'!#REF!</definedName>
    <definedName name="_129" localSheetId="18" hidden="1">'[3]mpmla wise pp02_03'!#REF!</definedName>
    <definedName name="_129" localSheetId="3" hidden="1">'[3]mpmla wise pp02_03'!#REF!</definedName>
    <definedName name="_129" hidden="1">'[3]mpmla wise pp02_03'!#REF!</definedName>
    <definedName name="_12Excel_BuiltIn__FilterDatabase_9_1" localSheetId="18">#REF!</definedName>
    <definedName name="_12Excel_BuiltIn__FilterDatabase_9_1" localSheetId="3">#REF!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18" hidden="1">'[5]mpmla wise pp01_02'!#REF!</definedName>
    <definedName name="_135" localSheetId="3" hidden="1">'[5]mpmla wise pp01_02'!#REF!</definedName>
    <definedName name="_135" hidden="1">'[5]mpmla wise pp01_02'!#REF!</definedName>
    <definedName name="_13Excel_BuiltIn_Database_1" localSheetId="18">#REF!</definedName>
    <definedName name="_13Excel_BuiltIn_Database_1" localSheetId="3">#REF!</definedName>
    <definedName name="_13Excel_BuiltIn_Database_1">#REF!</definedName>
    <definedName name="_142" localSheetId="18" hidden="1">'[5]mpmla wise pp01_02'!#REF!</definedName>
    <definedName name="_142" localSheetId="3" hidden="1">'[5]mpmla wise pp01_02'!#REF!</definedName>
    <definedName name="_142" hidden="1">'[5]mpmla wise pp01_02'!#REF!</definedName>
    <definedName name="_14Excel_BuiltIn_Database_1_1" localSheetId="18">#REF!</definedName>
    <definedName name="_14Excel_BuiltIn_Database_1_1" localSheetId="3">#REF!</definedName>
    <definedName name="_14Excel_BuiltIn_Database_1_1">#REF!</definedName>
    <definedName name="_15Excel_BuiltIn_Database_1_11_1" localSheetId="18">#REF!</definedName>
    <definedName name="_15Excel_BuiltIn_Database_1_11_1" localSheetId="3">#REF!</definedName>
    <definedName name="_15Excel_BuiltIn_Database_1_11_1">#REF!</definedName>
    <definedName name="_16Excel_BuiltIn_Database_1_6_1" localSheetId="18">#REF!</definedName>
    <definedName name="_16Excel_BuiltIn_Database_1_6_1" localSheetId="3">#REF!</definedName>
    <definedName name="_16Excel_BuiltIn_Database_1_6_1">#REF!</definedName>
    <definedName name="_2" localSheetId="18">[1]TLPPOCT!#REF!</definedName>
    <definedName name="_2" localSheetId="3">[1]TLPPOCT!#REF!</definedName>
    <definedName name="_2">[1]TLPPOCT!#REF!</definedName>
    <definedName name="_2_1" localSheetId="18">[1]TLPPOCT!#REF!</definedName>
    <definedName name="_2_1">[1]TLPPOCT!#REF!</definedName>
    <definedName name="_2_1_1" localSheetId="18">[1]TLPPOCT!#REF!</definedName>
    <definedName name="_2_1_1">[1]TLPPOCT!#REF!</definedName>
    <definedName name="_2_1_1_1" localSheetId="18">[1]TLPPOCT!#REF!</definedName>
    <definedName name="_2_1_1_1">[1]TLPPOCT!#REF!</definedName>
    <definedName name="_2_1_1_1_1" localSheetId="18">[1]TLPPOCT!#REF!</definedName>
    <definedName name="_2_1_1_1_1">[1]TLPPOCT!#REF!</definedName>
    <definedName name="_2_10" localSheetId="18">[1]TLPPOCT!#REF!</definedName>
    <definedName name="_2_10">[1]TLPPOCT!#REF!</definedName>
    <definedName name="_2_2" localSheetId="18">[6]TLPPOCT!#REF!</definedName>
    <definedName name="_2_2">[6]TLPPOCT!#REF!</definedName>
    <definedName name="_2_2_1" localSheetId="18">[7]Recovered_Sheet5!#REF!</definedName>
    <definedName name="_2_2_1">[7]Recovered_Sheet5!#REF!</definedName>
    <definedName name="_2_7" localSheetId="18">[1]TLPPOCT!#REF!</definedName>
    <definedName name="_2_7">[1]TLPPOCT!#REF!</definedName>
    <definedName name="_2_8" localSheetId="18">[1]TLPPOCT!#REF!</definedName>
    <definedName name="_2_8">[1]TLPPOCT!#REF!</definedName>
    <definedName name="_2_9" localSheetId="18">[1]TLPPOCT!#REF!</definedName>
    <definedName name="_2_9">[1]TLPPOCT!#REF!</definedName>
    <definedName name="_3_2_1" localSheetId="18">[1]TLPPOCT!#REF!</definedName>
    <definedName name="_3_2_1">[1]TLPPOCT!#REF!</definedName>
    <definedName name="_4_2_1_1" localSheetId="18">[1]TLPPOCT!#REF!</definedName>
    <definedName name="_4_2_1_1">[1]TLPPOCT!#REF!</definedName>
    <definedName name="_5_a_1" localSheetId="18">#REF!</definedName>
    <definedName name="_5_a_1" localSheetId="3">#REF!</definedName>
    <definedName name="_5_a_1">#REF!</definedName>
    <definedName name="_6_a_1_1" localSheetId="18">#REF!</definedName>
    <definedName name="_6_a_1_1" localSheetId="3">#REF!</definedName>
    <definedName name="_6_a_1_1">#REF!</definedName>
    <definedName name="_7_b_1" localSheetId="18">#REF!</definedName>
    <definedName name="_7_b_1" localSheetId="3">#REF!</definedName>
    <definedName name="_7_b_1">#REF!</definedName>
    <definedName name="_8_b_1_1" localSheetId="18">#REF!</definedName>
    <definedName name="_8_b_1_1" localSheetId="3">#REF!</definedName>
    <definedName name="_8_b_1_1">#REF!</definedName>
    <definedName name="_9_p_1" localSheetId="18">#REF!</definedName>
    <definedName name="_9_p_1" localSheetId="3">#REF!</definedName>
    <definedName name="_9_p_1">#REF!</definedName>
    <definedName name="_a" localSheetId="18">#REF!</definedName>
    <definedName name="_a" localSheetId="3">#REF!</definedName>
    <definedName name="_a">#REF!</definedName>
    <definedName name="_a_1" localSheetId="18">#REF!</definedName>
    <definedName name="_a_1" localSheetId="3">#REF!</definedName>
    <definedName name="_a_1">#REF!</definedName>
    <definedName name="_a_1_1" localSheetId="18">#REF!</definedName>
    <definedName name="_a_1_1" localSheetId="3">#REF!</definedName>
    <definedName name="_a_1_1">#REF!</definedName>
    <definedName name="_a_1_1_1" localSheetId="18">#REF!</definedName>
    <definedName name="_a_1_1_1" localSheetId="3">#REF!</definedName>
    <definedName name="_a_1_1_1">#REF!</definedName>
    <definedName name="_a_1_11" localSheetId="18">#REF!</definedName>
    <definedName name="_a_1_11" localSheetId="3">#REF!</definedName>
    <definedName name="_a_1_11">#REF!</definedName>
    <definedName name="_a_1_6" localSheetId="18">#REF!</definedName>
    <definedName name="_a_1_6" localSheetId="3">#REF!</definedName>
    <definedName name="_a_1_6">#REF!</definedName>
    <definedName name="_b" localSheetId="18">#REF!</definedName>
    <definedName name="_b" localSheetId="3">#REF!</definedName>
    <definedName name="_b">#REF!</definedName>
    <definedName name="_b_1" localSheetId="18">#REF!</definedName>
    <definedName name="_b_1" localSheetId="3">#REF!</definedName>
    <definedName name="_b_1">#REF!</definedName>
    <definedName name="_b_1_1" localSheetId="18">#REF!</definedName>
    <definedName name="_b_1_1" localSheetId="3">#REF!</definedName>
    <definedName name="_b_1_1">#REF!</definedName>
    <definedName name="_b_1_1_1" localSheetId="18">#REF!</definedName>
    <definedName name="_b_1_1_1" localSheetId="3">#REF!</definedName>
    <definedName name="_b_1_1_1">#REF!</definedName>
    <definedName name="_Dist_Bin" localSheetId="18" hidden="1">#REF!</definedName>
    <definedName name="_Dist_Bin" localSheetId="3" hidden="1">#REF!</definedName>
    <definedName name="_Dist_Bin" hidden="1">#REF!</definedName>
    <definedName name="_Dist_Values" localSheetId="18" hidden="1">#REF!</definedName>
    <definedName name="_Dist_Values" localSheetId="3" hidden="1">#REF!</definedName>
    <definedName name="_Dist_Values" hidden="1">#REF!</definedName>
    <definedName name="_Fill" localSheetId="18" hidden="1">#REF!</definedName>
    <definedName name="_Fill" localSheetId="3" hidden="1">#REF!</definedName>
    <definedName name="_Fill" hidden="1">#REF!</definedName>
    <definedName name="_xlnm._FilterDatabase" localSheetId="3" hidden="1">'MG SoP 02 '!$A$4:$SLW$27</definedName>
    <definedName name="_xlnm._FilterDatabase" localSheetId="4" hidden="1">'MG SoP 03 '!$A$7:$L$49</definedName>
    <definedName name="_Key1" hidden="1">[2]zpF0001!$E$39:$E$78</definedName>
    <definedName name="_Key2" hidden="1">[2]zpF0001!$O$149:$O$158</definedName>
    <definedName name="_key3" localSheetId="18" hidden="1">'[8]mpmla wise pp01_02'!#REF!</definedName>
    <definedName name="_key3" localSheetId="3" hidden="1">'[8]mpmla wise pp01_02'!#REF!</definedName>
    <definedName name="_key3" hidden="1">'[8]mpmla wise pp01_02'!#REF!</definedName>
    <definedName name="_Order1" hidden="1">255</definedName>
    <definedName name="_Order2" hidden="1">255</definedName>
    <definedName name="_p" localSheetId="18">#REF!</definedName>
    <definedName name="_p" localSheetId="3">#REF!</definedName>
    <definedName name="_p">#REF!</definedName>
    <definedName name="_p_1" localSheetId="18">#REF!</definedName>
    <definedName name="_p_1" localSheetId="3">#REF!</definedName>
    <definedName name="_p_1">#REF!</definedName>
    <definedName name="_p_1_1" localSheetId="18">#REF!</definedName>
    <definedName name="_p_1_1" localSheetId="3">#REF!</definedName>
    <definedName name="_p_1_1">#REF!</definedName>
    <definedName name="_S8" localSheetId="18">#REF!</definedName>
    <definedName name="_S8" localSheetId="3">#REF!</definedName>
    <definedName name="_S8">#REF!</definedName>
    <definedName name="_S88" localSheetId="18">#REF!</definedName>
    <definedName name="_S88" localSheetId="3">#REF!</definedName>
    <definedName name="_S88">#REF!</definedName>
    <definedName name="_S888" localSheetId="18">#REF!</definedName>
    <definedName name="_S888" localSheetId="3">#REF!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18" hidden="1">'[8]mpmla wise pp01_02'!#REF!</definedName>
    <definedName name="aaa" localSheetId="3" hidden="1">'[8]mpmla wise pp01_02'!#REF!</definedName>
    <definedName name="aaa" hidden="1">'[8]mpmla wise pp01_02'!#REF!</definedName>
    <definedName name="Acti" localSheetId="3" hidden="1">{"'Sheet1'!$A$4386:$N$4591"}</definedName>
    <definedName name="Acti" hidden="1">{"'Sheet1'!$A$4386:$N$4591"}</definedName>
    <definedName name="agmeter" localSheetId="18">#REF!</definedName>
    <definedName name="agmeter" localSheetId="3">#REF!</definedName>
    <definedName name="agmeter">#REF!</definedName>
    <definedName name="agmeter_1" localSheetId="18">#REF!</definedName>
    <definedName name="agmeter_1" localSheetId="3">#REF!</definedName>
    <definedName name="agmeter_1">#REF!</definedName>
    <definedName name="agmeter_10" localSheetId="18">#REF!</definedName>
    <definedName name="agmeter_10" localSheetId="3">#REF!</definedName>
    <definedName name="agmeter_10">#REF!</definedName>
    <definedName name="agmeter_17" localSheetId="18">#REF!</definedName>
    <definedName name="agmeter_17" localSheetId="3">#REF!</definedName>
    <definedName name="agmeter_17">#REF!</definedName>
    <definedName name="agmeter_18" localSheetId="18">#REF!</definedName>
    <definedName name="agmeter_18" localSheetId="3">#REF!</definedName>
    <definedName name="agmeter_18">#REF!</definedName>
    <definedName name="agmeter_2" localSheetId="18">#REF!</definedName>
    <definedName name="agmeter_2" localSheetId="3">#REF!</definedName>
    <definedName name="agmeter_2">#REF!</definedName>
    <definedName name="agmeter_5" localSheetId="18">#REF!</definedName>
    <definedName name="agmeter_5" localSheetId="3">#REF!</definedName>
    <definedName name="agmeter_5">#REF!</definedName>
    <definedName name="agmeter_8" localSheetId="18">#REF!</definedName>
    <definedName name="agmeter_8" localSheetId="3">#REF!</definedName>
    <definedName name="agmeter_8">#REF!</definedName>
    <definedName name="agmeter_9" localSheetId="18">#REF!</definedName>
    <definedName name="agmeter_9" localSheetId="3">#REF!</definedName>
    <definedName name="agmeter_9">#REF!</definedName>
    <definedName name="ann" localSheetId="3"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18">#REF!</definedName>
    <definedName name="ATCFMP_1_10" localSheetId="3">#REF!</definedName>
    <definedName name="ATCFMP_1_10">#REF!</definedName>
    <definedName name="ATCFMP_1_11" localSheetId="18">#REF!</definedName>
    <definedName name="ATCFMP_1_11" localSheetId="3">#REF!</definedName>
    <definedName name="ATCFMP_1_11">#REF!</definedName>
    <definedName name="ATCFMP_1_20">'[12]compar jgy'!$B$1:$H$259</definedName>
    <definedName name="ATCFMP_1_21">'[12]COMPARE AG'!$B$1:$H$147</definedName>
    <definedName name="ATCFMP_1_36" localSheetId="18">#REF!</definedName>
    <definedName name="ATCFMP_1_36" localSheetId="3">#REF!</definedName>
    <definedName name="ATCFMP_1_36">#REF!</definedName>
    <definedName name="ATCFMP_1_38" localSheetId="18">#REF!</definedName>
    <definedName name="ATCFMP_1_38" localSheetId="3">#REF!</definedName>
    <definedName name="ATCFMP_1_38">#REF!</definedName>
    <definedName name="ATCFMP_1_39" localSheetId="18">#REF!</definedName>
    <definedName name="ATCFMP_1_39" localSheetId="3">#REF!</definedName>
    <definedName name="ATCFMP_1_39">#REF!</definedName>
    <definedName name="ATCFMP_1_4" localSheetId="18">#REF!</definedName>
    <definedName name="ATCFMP_1_4" localSheetId="3">#REF!</definedName>
    <definedName name="ATCFMP_1_4">#REF!</definedName>
    <definedName name="ATCFMP_1_40" localSheetId="18">#REF!</definedName>
    <definedName name="ATCFMP_1_40" localSheetId="3">#REF!</definedName>
    <definedName name="ATCFMP_1_40">#REF!</definedName>
    <definedName name="ATCFMP_1_41" localSheetId="18">#REF!</definedName>
    <definedName name="ATCFMP_1_41" localSheetId="3">#REF!</definedName>
    <definedName name="ATCFMP_1_41">#REF!</definedName>
    <definedName name="ATCFMP_1_42" localSheetId="18">#REF!</definedName>
    <definedName name="ATCFMP_1_42" localSheetId="3">#REF!</definedName>
    <definedName name="ATCFMP_1_42">#REF!</definedName>
    <definedName name="ATCFMP_1_43" localSheetId="18">#REF!</definedName>
    <definedName name="ATCFMP_1_43" localSheetId="3">#REF!</definedName>
    <definedName name="ATCFMP_1_43">#REF!</definedName>
    <definedName name="ATCFMP_1_5" localSheetId="18">#REF!</definedName>
    <definedName name="ATCFMP_1_5" localSheetId="3">#REF!</definedName>
    <definedName name="ATCFMP_1_5">#REF!</definedName>
    <definedName name="ATCFMP_1_6" localSheetId="18">#REF!</definedName>
    <definedName name="ATCFMP_1_6" localSheetId="3">#REF!</definedName>
    <definedName name="ATCFMP_1_6">#REF!</definedName>
    <definedName name="ATCFMP_1_9" localSheetId="18">#REF!</definedName>
    <definedName name="ATCFMP_1_9" localSheetId="3">#REF!</definedName>
    <definedName name="ATCFMP_1_9">#REF!</definedName>
    <definedName name="ATCFMP_10_6" localSheetId="18">#REF!</definedName>
    <definedName name="ATCFMP_10_6" localSheetId="3">#REF!</definedName>
    <definedName name="ATCFMP_10_6">#REF!</definedName>
    <definedName name="ATCFMP_11_6" localSheetId="18">#REF!</definedName>
    <definedName name="ATCFMP_11_6" localSheetId="3">#REF!</definedName>
    <definedName name="ATCFMP_11_6">#REF!</definedName>
    <definedName name="ATCFMP_12" localSheetId="18">#REF!</definedName>
    <definedName name="ATCFMP_12" localSheetId="3">#REF!</definedName>
    <definedName name="ATCFMP_12">#REF!</definedName>
    <definedName name="ATCFMP_12_6" localSheetId="18">#REF!</definedName>
    <definedName name="ATCFMP_12_6" localSheetId="3">#REF!</definedName>
    <definedName name="ATCFMP_12_6">#REF!</definedName>
    <definedName name="ATCFMP_2" localSheetId="18">#REF!</definedName>
    <definedName name="ATCFMP_2" localSheetId="3">#REF!</definedName>
    <definedName name="ATCFMP_2">#REF!</definedName>
    <definedName name="ATCFMP_2_10" localSheetId="18">#REF!</definedName>
    <definedName name="ATCFMP_2_10" localSheetId="3">#REF!</definedName>
    <definedName name="ATCFMP_2_10">#REF!</definedName>
    <definedName name="ATCFMP_2_11" localSheetId="18">#REF!</definedName>
    <definedName name="ATCFMP_2_11" localSheetId="3">#REF!</definedName>
    <definedName name="ATCFMP_2_11">#REF!</definedName>
    <definedName name="ATCFMP_2_16" localSheetId="18">#REF!</definedName>
    <definedName name="ATCFMP_2_16" localSheetId="3">#REF!</definedName>
    <definedName name="ATCFMP_2_16">#REF!</definedName>
    <definedName name="ATCFMP_2_36" localSheetId="18">#REF!</definedName>
    <definedName name="ATCFMP_2_36" localSheetId="3">#REF!</definedName>
    <definedName name="ATCFMP_2_36">#REF!</definedName>
    <definedName name="ATCFMP_2_39" localSheetId="18">#REF!</definedName>
    <definedName name="ATCFMP_2_39" localSheetId="3">#REF!</definedName>
    <definedName name="ATCFMP_2_39">#REF!</definedName>
    <definedName name="ATCFMP_2_41" localSheetId="18">#REF!</definedName>
    <definedName name="ATCFMP_2_41" localSheetId="3">#REF!</definedName>
    <definedName name="ATCFMP_2_41">#REF!</definedName>
    <definedName name="ATCFMP_2_5" localSheetId="18">#REF!</definedName>
    <definedName name="ATCFMP_2_5" localSheetId="3">#REF!</definedName>
    <definedName name="ATCFMP_2_5">#REF!</definedName>
    <definedName name="ATCFMP_2_6" localSheetId="18">#REF!</definedName>
    <definedName name="ATCFMP_2_6" localSheetId="3">#REF!</definedName>
    <definedName name="ATCFMP_2_6">#REF!</definedName>
    <definedName name="ATCFMP_2_9" localSheetId="18">#REF!</definedName>
    <definedName name="ATCFMP_2_9" localSheetId="3">#REF!</definedName>
    <definedName name="ATCFMP_2_9">#REF!</definedName>
    <definedName name="ATCFMP_20">'[12]compar jgy'!$B$1:$H$105</definedName>
    <definedName name="ATCFMP_21">'[12]COMPARE AG'!$B$1:$H$106</definedName>
    <definedName name="ATCFMP_3" localSheetId="18">#REF!</definedName>
    <definedName name="ATCFMP_3" localSheetId="3">#REF!</definedName>
    <definedName name="ATCFMP_3">#REF!</definedName>
    <definedName name="ATCFMP_3_10" localSheetId="18">#REF!</definedName>
    <definedName name="ATCFMP_3_10" localSheetId="3">#REF!</definedName>
    <definedName name="ATCFMP_3_10">#REF!</definedName>
    <definedName name="ATCFMP_3_11" localSheetId="18">#REF!</definedName>
    <definedName name="ATCFMP_3_11" localSheetId="3">#REF!</definedName>
    <definedName name="ATCFMP_3_11">#REF!</definedName>
    <definedName name="ATCFMP_3_16" localSheetId="18">#REF!</definedName>
    <definedName name="ATCFMP_3_16" localSheetId="3">#REF!</definedName>
    <definedName name="ATCFMP_3_16">#REF!</definedName>
    <definedName name="ATCFMP_3_39" localSheetId="18">#REF!</definedName>
    <definedName name="ATCFMP_3_39" localSheetId="3">#REF!</definedName>
    <definedName name="ATCFMP_3_39">#REF!</definedName>
    <definedName name="ATCFMP_3_41" localSheetId="18">#REF!</definedName>
    <definedName name="ATCFMP_3_41" localSheetId="3">#REF!</definedName>
    <definedName name="ATCFMP_3_41">#REF!</definedName>
    <definedName name="ATCFMP_3_5" localSheetId="18">#REF!</definedName>
    <definedName name="ATCFMP_3_5" localSheetId="3">#REF!</definedName>
    <definedName name="ATCFMP_3_5">#REF!</definedName>
    <definedName name="ATCFMP_3_6" localSheetId="18">#REF!</definedName>
    <definedName name="ATCFMP_3_6" localSheetId="3">#REF!</definedName>
    <definedName name="ATCFMP_3_6">#REF!</definedName>
    <definedName name="ATCFMP_3_9" localSheetId="18">#REF!</definedName>
    <definedName name="ATCFMP_3_9" localSheetId="3">#REF!</definedName>
    <definedName name="ATCFMP_3_9">#REF!</definedName>
    <definedName name="ATCFMP_36" localSheetId="18">#REF!</definedName>
    <definedName name="ATCFMP_36" localSheetId="3">#REF!</definedName>
    <definedName name="ATCFMP_36">#REF!</definedName>
    <definedName name="ATCFMP_38" localSheetId="18">#REF!</definedName>
    <definedName name="ATCFMP_38" localSheetId="3">#REF!</definedName>
    <definedName name="ATCFMP_38">#REF!</definedName>
    <definedName name="ATCFMP_39" localSheetId="18">#REF!</definedName>
    <definedName name="ATCFMP_39" localSheetId="3">#REF!</definedName>
    <definedName name="ATCFMP_39">#REF!</definedName>
    <definedName name="ATCFMP_4" localSheetId="18">#REF!</definedName>
    <definedName name="ATCFMP_4" localSheetId="3">#REF!</definedName>
    <definedName name="ATCFMP_4">#REF!</definedName>
    <definedName name="ATCFMP_4_5" localSheetId="18">#REF!</definedName>
    <definedName name="ATCFMP_4_5" localSheetId="3">#REF!</definedName>
    <definedName name="ATCFMP_4_5">#REF!</definedName>
    <definedName name="ATCFMP_4_6" localSheetId="18">#REF!</definedName>
    <definedName name="ATCFMP_4_6" localSheetId="3">#REF!</definedName>
    <definedName name="ATCFMP_4_6">#REF!</definedName>
    <definedName name="ATCFMP_4_9" localSheetId="18">#REF!</definedName>
    <definedName name="ATCFMP_4_9" localSheetId="3">#REF!</definedName>
    <definedName name="ATCFMP_4_9">#REF!</definedName>
    <definedName name="ATCFMP_40" localSheetId="18">#REF!</definedName>
    <definedName name="ATCFMP_40" localSheetId="3">#REF!</definedName>
    <definedName name="ATCFMP_40">#REF!</definedName>
    <definedName name="ATCFMP_41" localSheetId="18">#REF!</definedName>
    <definedName name="ATCFMP_41" localSheetId="3">#REF!</definedName>
    <definedName name="ATCFMP_41">#REF!</definedName>
    <definedName name="ATCFMP_42" localSheetId="18">#REF!</definedName>
    <definedName name="ATCFMP_42" localSheetId="3">#REF!</definedName>
    <definedName name="ATCFMP_42">#REF!</definedName>
    <definedName name="ATCFMP_43" localSheetId="18">#REF!</definedName>
    <definedName name="ATCFMP_43" localSheetId="3">#REF!</definedName>
    <definedName name="ATCFMP_43">#REF!</definedName>
    <definedName name="ATCFMP_5_5" localSheetId="18">#REF!</definedName>
    <definedName name="ATCFMP_5_5" localSheetId="3">#REF!</definedName>
    <definedName name="ATCFMP_5_5">#REF!</definedName>
    <definedName name="ATCFMP_5_6" localSheetId="18">#REF!</definedName>
    <definedName name="ATCFMP_5_6" localSheetId="3">#REF!</definedName>
    <definedName name="ATCFMP_5_6">#REF!</definedName>
    <definedName name="ATCFMP_5_9" localSheetId="18">#REF!</definedName>
    <definedName name="ATCFMP_5_9" localSheetId="3">#REF!</definedName>
    <definedName name="ATCFMP_5_9">#REF!</definedName>
    <definedName name="ATCFMP_6_5" localSheetId="18">#REF!</definedName>
    <definedName name="ATCFMP_6_5" localSheetId="3">#REF!</definedName>
    <definedName name="ATCFMP_6_5">#REF!</definedName>
    <definedName name="ATCFMP_6_6" localSheetId="18">#REF!</definedName>
    <definedName name="ATCFMP_6_6" localSheetId="3">#REF!</definedName>
    <definedName name="ATCFMP_6_6">#REF!</definedName>
    <definedName name="ATCFMP_6_9" localSheetId="18">#REF!</definedName>
    <definedName name="ATCFMP_6_9" localSheetId="3">#REF!</definedName>
    <definedName name="ATCFMP_6_9">#REF!</definedName>
    <definedName name="ATCFMP_7_6" localSheetId="18">#REF!</definedName>
    <definedName name="ATCFMP_7_6" localSheetId="3">#REF!</definedName>
    <definedName name="ATCFMP_7_6">#REF!</definedName>
    <definedName name="ATCFMP_8_6" localSheetId="18">#REF!</definedName>
    <definedName name="ATCFMP_8_6" localSheetId="3">#REF!</definedName>
    <definedName name="ATCFMP_8_6">#REF!</definedName>
    <definedName name="ATCFMP_9_6" localSheetId="18">#REF!</definedName>
    <definedName name="ATCFMP_9_6" localSheetId="3">#REF!</definedName>
    <definedName name="ATCFMP_9_6">#REF!</definedName>
    <definedName name="CMTHLOSS_12" localSheetId="18">#REF!</definedName>
    <definedName name="CMTHLOSS_12" localSheetId="3">#REF!</definedName>
    <definedName name="CMTHLOSS_12">#REF!</definedName>
    <definedName name="CMTHLOSS_2" localSheetId="18">#REF!</definedName>
    <definedName name="CMTHLOSS_2" localSheetId="3">#REF!</definedName>
    <definedName name="CMTHLOSS_2">#REF!</definedName>
    <definedName name="CMTHLOSS_3" localSheetId="18">#REF!</definedName>
    <definedName name="CMTHLOSS_3" localSheetId="3">#REF!</definedName>
    <definedName name="CMTHLOSS_3">#REF!</definedName>
    <definedName name="CMTHLOSS_36" localSheetId="18">#REF!</definedName>
    <definedName name="CMTHLOSS_36" localSheetId="3">#REF!</definedName>
    <definedName name="CMTHLOSS_36">#REF!</definedName>
    <definedName name="ControlOfCisternCapacityInLitres" localSheetId="18">#REF!</definedName>
    <definedName name="ControlOfCisternCapacityInLitres" localSheetId="3">#REF!</definedName>
    <definedName name="ControlOfCisternCapacityInLitres">#REF!</definedName>
    <definedName name="CTDCOMP_2" localSheetId="18">#REF!</definedName>
    <definedName name="CTDCOMP_2" localSheetId="3">#REF!</definedName>
    <definedName name="CTDCOMP_2">#REF!</definedName>
    <definedName name="CTDCOMP_3" localSheetId="18">#REF!</definedName>
    <definedName name="CTDCOMP_3" localSheetId="3">#REF!</definedName>
    <definedName name="CTDCOMP_3">#REF!</definedName>
    <definedName name="cwctat" localSheetId="18">#REF!</definedName>
    <definedName name="cwctat" localSheetId="3">#REF!</definedName>
    <definedName name="cwctat">#REF!</definedName>
    <definedName name="cwctat_1" localSheetId="18">#REF!</definedName>
    <definedName name="cwctat_1" localSheetId="3">#REF!</definedName>
    <definedName name="cwctat_1">#REF!</definedName>
    <definedName name="cwctat_11" localSheetId="18">#REF!</definedName>
    <definedName name="cwctat_11" localSheetId="3">#REF!</definedName>
    <definedName name="cwctat_11">#REF!</definedName>
    <definedName name="cwctat_2" localSheetId="18">#REF!</definedName>
    <definedName name="cwctat_2" localSheetId="3">#REF!</definedName>
    <definedName name="cwctat_2">#REF!</definedName>
    <definedName name="cwctat_6" localSheetId="18">#REF!</definedName>
    <definedName name="cwctat_6" localSheetId="3">#REF!</definedName>
    <definedName name="cwctat_6">#REF!</definedName>
    <definedName name="cwctat_7" localSheetId="18">#REF!</definedName>
    <definedName name="cwctat_7" localSheetId="3">#REF!</definedName>
    <definedName name="cwctat_7">#REF!</definedName>
    <definedName name="CYPMNT_2" localSheetId="18">#REF!</definedName>
    <definedName name="CYPMNT_2" localSheetId="3">#REF!</definedName>
    <definedName name="CYPMNT_2">#REF!</definedName>
    <definedName name="CYPMNT_3" localSheetId="18">#REF!</definedName>
    <definedName name="CYPMNT_3" localSheetId="3">#REF!</definedName>
    <definedName name="CYPMNT_3">#REF!</definedName>
    <definedName name="CYPMNT_36" localSheetId="18">#REF!</definedName>
    <definedName name="CYPMNT_36" localSheetId="3">#REF!</definedName>
    <definedName name="CYPMNT_36">#REF!</definedName>
    <definedName name="D" localSheetId="18">#REF!</definedName>
    <definedName name="D" localSheetId="3">#REF!</definedName>
    <definedName name="D">#REF!</definedName>
    <definedName name="D_1" localSheetId="18">#REF!</definedName>
    <definedName name="D_1" localSheetId="3">#REF!</definedName>
    <definedName name="D_1">#REF!</definedName>
    <definedName name="D_11" localSheetId="18">#REF!</definedName>
    <definedName name="D_11" localSheetId="3">#REF!</definedName>
    <definedName name="D_11">#REF!</definedName>
    <definedName name="D_2" localSheetId="18">#REF!</definedName>
    <definedName name="D_2" localSheetId="3">#REF!</definedName>
    <definedName name="D_2">#REF!</definedName>
    <definedName name="D_6" localSheetId="18">#REF!</definedName>
    <definedName name="D_6" localSheetId="3">#REF!</definedName>
    <definedName name="D_6">#REF!</definedName>
    <definedName name="D_7" localSheetId="18">#REF!</definedName>
    <definedName name="D_7" localSheetId="3">#REF!</definedName>
    <definedName name="D_7">#REF!</definedName>
    <definedName name="_xlnm.Database" localSheetId="18">#REF!</definedName>
    <definedName name="_xlnm.Database" localSheetId="3">#REF!</definedName>
    <definedName name="_xlnm.Database">#REF!</definedName>
    <definedName name="DATE" localSheetId="18">[13]LMAIN!#REF!</definedName>
    <definedName name="DATE" localSheetId="3">[13]LMAIN!#REF!</definedName>
    <definedName name="DATE">[13]LMAIN!#REF!</definedName>
    <definedName name="DATE_1" localSheetId="18">[13]LMAIN!#REF!</definedName>
    <definedName name="DATE_1">[13]LMAIN!#REF!</definedName>
    <definedName name="DATE1" localSheetId="18">[13]LMAIN!#REF!</definedName>
    <definedName name="DATE1">[13]LMAIN!#REF!</definedName>
    <definedName name="DATE1_1" localSheetId="18">[13]LMAIN!#REF!</definedName>
    <definedName name="DATE1_1">[13]LMAIN!#REF!</definedName>
    <definedName name="dfd" localSheetId="3" hidden="1">{"'Sheet1'!$A$4386:$N$4591"}</definedName>
    <definedName name="dfd" hidden="1">{"'Sheet1'!$A$4386:$N$4591"}</definedName>
    <definedName name="DMTHLOS_17" localSheetId="18">#REF!</definedName>
    <definedName name="DMTHLOS_17" localSheetId="3">#REF!</definedName>
    <definedName name="DMTHLOS_17">#REF!</definedName>
    <definedName name="Document_array_3">NA()</definedName>
    <definedName name="DT" localSheetId="18">#REF!</definedName>
    <definedName name="DT" localSheetId="3">#REF!</definedName>
    <definedName name="DT">#REF!</definedName>
    <definedName name="DT_1" localSheetId="18">#REF!</definedName>
    <definedName name="DT_1" localSheetId="3">#REF!</definedName>
    <definedName name="DT_1">#REF!</definedName>
    <definedName name="DT_11" localSheetId="18">#REF!</definedName>
    <definedName name="DT_11" localSheetId="3">#REF!</definedName>
    <definedName name="DT_11">#REF!</definedName>
    <definedName name="DT_2" localSheetId="18">#REF!</definedName>
    <definedName name="DT_2" localSheetId="3">#REF!</definedName>
    <definedName name="DT_2">#REF!</definedName>
    <definedName name="DT_6" localSheetId="18">#REF!</definedName>
    <definedName name="DT_6" localSheetId="3">#REF!</definedName>
    <definedName name="DT_6">#REF!</definedName>
    <definedName name="DT_7" localSheetId="18">#REF!</definedName>
    <definedName name="DT_7" localSheetId="3">#REF!</definedName>
    <definedName name="DT_7">#REF!</definedName>
    <definedName name="DTT" localSheetId="18">#REF!</definedName>
    <definedName name="DTT" localSheetId="3">#REF!</definedName>
    <definedName name="DTT">#REF!</definedName>
    <definedName name="DTT_1" localSheetId="18">#REF!</definedName>
    <definedName name="DTT_1" localSheetId="3">#REF!</definedName>
    <definedName name="DTT_1">#REF!</definedName>
    <definedName name="DTT_11" localSheetId="18">#REF!</definedName>
    <definedName name="DTT_11" localSheetId="3">#REF!</definedName>
    <definedName name="DTT_11">#REF!</definedName>
    <definedName name="DTT_2" localSheetId="18">#REF!</definedName>
    <definedName name="DTT_2" localSheetId="3">#REF!</definedName>
    <definedName name="DTT_2">#REF!</definedName>
    <definedName name="DTT_6" localSheetId="18">#REF!</definedName>
    <definedName name="DTT_6" localSheetId="3">#REF!</definedName>
    <definedName name="DTT_6">#REF!</definedName>
    <definedName name="DTT_7" localSheetId="18">#REF!</definedName>
    <definedName name="DTT_7" localSheetId="3">#REF!</definedName>
    <definedName name="DTT_7">#REF!</definedName>
    <definedName name="Excel_BuiltIn__FilterDatabase_1" localSheetId="18">#REF!</definedName>
    <definedName name="Excel_BuiltIn__FilterDatabase_1" localSheetId="3">#REF!</definedName>
    <definedName name="Excel_BuiltIn__FilterDatabase_1">#REF!</definedName>
    <definedName name="Excel_BuiltIn__FilterDatabase_1_1" localSheetId="18">#REF!</definedName>
    <definedName name="Excel_BuiltIn__FilterDatabase_1_1" localSheetId="3">#REF!</definedName>
    <definedName name="Excel_BuiltIn__FilterDatabase_1_1">#REF!</definedName>
    <definedName name="Excel_BuiltIn__FilterDatabase_1_1_1" localSheetId="18">#REF!</definedName>
    <definedName name="Excel_BuiltIn__FilterDatabase_1_1_1" localSheetId="3">#REF!</definedName>
    <definedName name="Excel_BuiltIn__FilterDatabase_1_1_1">#REF!</definedName>
    <definedName name="Excel_BuiltIn__FilterDatabase_1_10" localSheetId="18">#REF!</definedName>
    <definedName name="Excel_BuiltIn__FilterDatabase_1_10" localSheetId="3">#REF!</definedName>
    <definedName name="Excel_BuiltIn__FilterDatabase_1_10">#REF!</definedName>
    <definedName name="Excel_BuiltIn__FilterDatabase_1_11" localSheetId="18">#REF!</definedName>
    <definedName name="Excel_BuiltIn__FilterDatabase_1_11" localSheetId="3">#REF!</definedName>
    <definedName name="Excel_BuiltIn__FilterDatabase_1_11">#REF!</definedName>
    <definedName name="Excel_BuiltIn__FilterDatabase_1_6" localSheetId="18">#REF!</definedName>
    <definedName name="Excel_BuiltIn__FilterDatabase_1_6" localSheetId="3">#REF!</definedName>
    <definedName name="Excel_BuiltIn__FilterDatabase_1_6">#REF!</definedName>
    <definedName name="Excel_BuiltIn__FilterDatabase_1_9" localSheetId="18">#REF!</definedName>
    <definedName name="Excel_BuiltIn__FilterDatabase_1_9" localSheetId="3">#REF!</definedName>
    <definedName name="Excel_BuiltIn__FilterDatabase_1_9">#REF!</definedName>
    <definedName name="Excel_BuiltIn__FilterDatabase_10" localSheetId="18">#REF!</definedName>
    <definedName name="Excel_BuiltIn__FilterDatabase_10" localSheetId="3">#REF!</definedName>
    <definedName name="Excel_BuiltIn__FilterDatabase_10">#REF!</definedName>
    <definedName name="Excel_BuiltIn__FilterDatabase_11" localSheetId="18">#REF!</definedName>
    <definedName name="Excel_BuiltIn__FilterDatabase_11" localSheetId="3">#REF!</definedName>
    <definedName name="Excel_BuiltIn__FilterDatabase_11">#REF!</definedName>
    <definedName name="Excel_BuiltIn__FilterDatabase_11_1" localSheetId="18">#REF!</definedName>
    <definedName name="Excel_BuiltIn__FilterDatabase_11_1" localSheetId="3">#REF!</definedName>
    <definedName name="Excel_BuiltIn__FilterDatabase_11_1">#REF!</definedName>
    <definedName name="Excel_BuiltIn__FilterDatabase_13" localSheetId="18">#REF!</definedName>
    <definedName name="Excel_BuiltIn__FilterDatabase_13" localSheetId="3">#REF!</definedName>
    <definedName name="Excel_BuiltIn__FilterDatabase_13">#REF!</definedName>
    <definedName name="Excel_BuiltIn__FilterDatabase_15" localSheetId="18">#REF!</definedName>
    <definedName name="Excel_BuiltIn__FilterDatabase_15" localSheetId="3">#REF!</definedName>
    <definedName name="Excel_BuiltIn__FilterDatabase_15">#REF!</definedName>
    <definedName name="Excel_BuiltIn__FilterDatabase_17" localSheetId="18">#REF!</definedName>
    <definedName name="Excel_BuiltIn__FilterDatabase_17" localSheetId="3">#REF!</definedName>
    <definedName name="Excel_BuiltIn__FilterDatabase_17">#REF!</definedName>
    <definedName name="Excel_BuiltIn__FilterDatabase_17_10" localSheetId="18">#REF!</definedName>
    <definedName name="Excel_BuiltIn__FilterDatabase_17_10" localSheetId="3">#REF!</definedName>
    <definedName name="Excel_BuiltIn__FilterDatabase_17_10">#REF!</definedName>
    <definedName name="Excel_BuiltIn__FilterDatabase_17_11" localSheetId="18">#REF!</definedName>
    <definedName name="Excel_BuiltIn__FilterDatabase_17_11" localSheetId="3">#REF!</definedName>
    <definedName name="Excel_BuiltIn__FilterDatabase_17_11">#REF!</definedName>
    <definedName name="Excel_BuiltIn__FilterDatabase_17_8" localSheetId="18">#REF!</definedName>
    <definedName name="Excel_BuiltIn__FilterDatabase_17_8" localSheetId="3">#REF!</definedName>
    <definedName name="Excel_BuiltIn__FilterDatabase_17_8">#REF!</definedName>
    <definedName name="Excel_BuiltIn__FilterDatabase_17_9" localSheetId="18">#REF!</definedName>
    <definedName name="Excel_BuiltIn__FilterDatabase_17_9" localSheetId="3">#REF!</definedName>
    <definedName name="Excel_BuiltIn__FilterDatabase_17_9">#REF!</definedName>
    <definedName name="Excel_BuiltIn__FilterDatabase_18" localSheetId="18">#REF!</definedName>
    <definedName name="Excel_BuiltIn__FilterDatabase_18" localSheetId="3">#REF!</definedName>
    <definedName name="Excel_BuiltIn__FilterDatabase_18">#REF!</definedName>
    <definedName name="Excel_BuiltIn__FilterDatabase_18_10" localSheetId="18">#REF!</definedName>
    <definedName name="Excel_BuiltIn__FilterDatabase_18_10" localSheetId="3">#REF!</definedName>
    <definedName name="Excel_BuiltIn__FilterDatabase_18_10">#REF!</definedName>
    <definedName name="Excel_BuiltIn__FilterDatabase_18_11" localSheetId="18">#REF!</definedName>
    <definedName name="Excel_BuiltIn__FilterDatabase_18_11" localSheetId="3">#REF!</definedName>
    <definedName name="Excel_BuiltIn__FilterDatabase_18_11">#REF!</definedName>
    <definedName name="Excel_BuiltIn__FilterDatabase_18_8" localSheetId="18">#REF!</definedName>
    <definedName name="Excel_BuiltIn__FilterDatabase_18_8" localSheetId="3">#REF!</definedName>
    <definedName name="Excel_BuiltIn__FilterDatabase_18_8">#REF!</definedName>
    <definedName name="Excel_BuiltIn__FilterDatabase_18_9" localSheetId="18">#REF!</definedName>
    <definedName name="Excel_BuiltIn__FilterDatabase_18_9" localSheetId="3">#REF!</definedName>
    <definedName name="Excel_BuiltIn__FilterDatabase_18_9">#REF!</definedName>
    <definedName name="Excel_BuiltIn__FilterDatabase_2" localSheetId="18">#REF!</definedName>
    <definedName name="Excel_BuiltIn__FilterDatabase_2" localSheetId="3">#REF!</definedName>
    <definedName name="Excel_BuiltIn__FilterDatabase_2">#REF!</definedName>
    <definedName name="Excel_BuiltIn__FilterDatabase_36" localSheetId="18">#REF!</definedName>
    <definedName name="Excel_BuiltIn__FilterDatabase_36" localSheetId="3">#REF!</definedName>
    <definedName name="Excel_BuiltIn__FilterDatabase_36">#REF!</definedName>
    <definedName name="Excel_BuiltIn__FilterDatabase_4" localSheetId="18">[14]PRO_39_C!#REF!</definedName>
    <definedName name="Excel_BuiltIn__FilterDatabase_4" localSheetId="3">[14]PRO_39_C!#REF!</definedName>
    <definedName name="Excel_BuiltIn__FilterDatabase_4">[14]PRO_39_C!#REF!</definedName>
    <definedName name="Excel_BuiltIn__FilterDatabase_9" localSheetId="18">#REF!</definedName>
    <definedName name="Excel_BuiltIn__FilterDatabase_9" localSheetId="3">#REF!</definedName>
    <definedName name="Excel_BuiltIn__FilterDatabase_9">#REF!</definedName>
    <definedName name="Excel_BuiltIn_Database" localSheetId="18">#REF!</definedName>
    <definedName name="Excel_BuiltIn_Database" localSheetId="3">#REF!</definedName>
    <definedName name="Excel_BuiltIn_Database">#REF!</definedName>
    <definedName name="Excel_BuiltIn_Database_1" localSheetId="18">#REF!</definedName>
    <definedName name="Excel_BuiltIn_Database_1" localSheetId="3">#REF!</definedName>
    <definedName name="Excel_BuiltIn_Database_1">#REF!</definedName>
    <definedName name="Excel_BuiltIn_Database_1_1" localSheetId="18">#REF!</definedName>
    <definedName name="Excel_BuiltIn_Database_1_1" localSheetId="3">#REF!</definedName>
    <definedName name="Excel_BuiltIn_Database_1_1">#REF!</definedName>
    <definedName name="Excel_BuiltIn_Database_1_1_1" localSheetId="18">#REF!</definedName>
    <definedName name="Excel_BuiltIn_Database_1_1_1" localSheetId="3">#REF!</definedName>
    <definedName name="Excel_BuiltIn_Database_1_1_1">#REF!</definedName>
    <definedName name="Excel_BuiltIn_Database_1_11" localSheetId="18">#REF!</definedName>
    <definedName name="Excel_BuiltIn_Database_1_11" localSheetId="3">#REF!</definedName>
    <definedName name="Excel_BuiltIn_Database_1_11">#REF!</definedName>
    <definedName name="Excel_BuiltIn_Database_1_6" localSheetId="18">#REF!</definedName>
    <definedName name="Excel_BuiltIn_Database_1_6" localSheetId="3">#REF!</definedName>
    <definedName name="Excel_BuiltIn_Database_1_6">#REF!</definedName>
    <definedName name="Excel_BuiltIn_Database_15" localSheetId="18">#REF!</definedName>
    <definedName name="Excel_BuiltIn_Database_15" localSheetId="3">#REF!</definedName>
    <definedName name="Excel_BuiltIn_Database_15">#REF!</definedName>
    <definedName name="Excel_BuiltIn_Database_16" localSheetId="18">#REF!</definedName>
    <definedName name="Excel_BuiltIn_Database_16" localSheetId="3">#REF!</definedName>
    <definedName name="Excel_BuiltIn_Database_16">#REF!</definedName>
    <definedName name="Excel_BuiltIn_Database_17" localSheetId="18">#REF!</definedName>
    <definedName name="Excel_BuiltIn_Database_17" localSheetId="3">#REF!</definedName>
    <definedName name="Excel_BuiltIn_Database_17">#REF!</definedName>
    <definedName name="Excel_BuiltIn_Database_18" localSheetId="18">#REF!</definedName>
    <definedName name="Excel_BuiltIn_Database_18" localSheetId="3">#REF!</definedName>
    <definedName name="Excel_BuiltIn_Database_18">#REF!</definedName>
    <definedName name="Excel_BuiltIn_Database_20" localSheetId="18">#REF!</definedName>
    <definedName name="Excel_BuiltIn_Database_20" localSheetId="3">#REF!</definedName>
    <definedName name="Excel_BuiltIn_Database_20">#REF!</definedName>
    <definedName name="Excel_BuiltIn_Print_Area" localSheetId="18">#REF!</definedName>
    <definedName name="Excel_BuiltIn_Print_Area" localSheetId="3">#REF!</definedName>
    <definedName name="Excel_BuiltIn_Print_Area">#REF!</definedName>
    <definedName name="Excel_BuiltIn_Print_Area_1" localSheetId="18">#REF!</definedName>
    <definedName name="Excel_BuiltIn_Print_Area_1" localSheetId="3">#REF!</definedName>
    <definedName name="Excel_BuiltIn_Print_Area_1">#REF!</definedName>
    <definedName name="Excel_BuiltIn_Print_Area_1_1" localSheetId="18">#REF!</definedName>
    <definedName name="Excel_BuiltIn_Print_Area_1_1" localSheetId="3">#REF!</definedName>
    <definedName name="Excel_BuiltIn_Print_Area_1_1">#REF!</definedName>
    <definedName name="Excel_BuiltIn_Print_Area_1_11" localSheetId="18">#REF!</definedName>
    <definedName name="Excel_BuiltIn_Print_Area_1_11" localSheetId="3">#REF!</definedName>
    <definedName name="Excel_BuiltIn_Print_Area_1_11">#REF!</definedName>
    <definedName name="Excel_BuiltIn_Print_Area_13_1" localSheetId="18">#REF!</definedName>
    <definedName name="Excel_BuiltIn_Print_Area_13_1" localSheetId="3">#REF!</definedName>
    <definedName name="Excel_BuiltIn_Print_Area_13_1">#REF!</definedName>
    <definedName name="Excel_BuiltIn_Print_Area_15_1" localSheetId="18">#REF!</definedName>
    <definedName name="Excel_BuiltIn_Print_Area_15_1" localSheetId="3">#REF!</definedName>
    <definedName name="Excel_BuiltIn_Print_Area_15_1">#REF!</definedName>
    <definedName name="Excel_BuiltIn_Print_Area_2" localSheetId="18">#REF!</definedName>
    <definedName name="Excel_BuiltIn_Print_Area_2" localSheetId="3">#REF!</definedName>
    <definedName name="Excel_BuiltIn_Print_Area_2">#REF!</definedName>
    <definedName name="Excel_BuiltIn_Print_Area_3_1" localSheetId="18">#REF!</definedName>
    <definedName name="Excel_BuiltIn_Print_Area_3_1" localSheetId="3">#REF!</definedName>
    <definedName name="Excel_BuiltIn_Print_Area_3_1">#REF!</definedName>
    <definedName name="Excel_BuiltIn_Print_Area_4" localSheetId="18">[15]REPORT!#REF!</definedName>
    <definedName name="Excel_BuiltIn_Print_Area_4" localSheetId="3">[15]REPORT!#REF!</definedName>
    <definedName name="Excel_BuiltIn_Print_Area_4">[15]REPORT!#REF!</definedName>
    <definedName name="Excel_BuiltIn_Print_Area_4_1" localSheetId="18">#REF!</definedName>
    <definedName name="Excel_BuiltIn_Print_Area_4_1" localSheetId="3">#REF!</definedName>
    <definedName name="Excel_BuiltIn_Print_Area_4_1">#REF!</definedName>
    <definedName name="Excel_BuiltIn_Print_Area_5_1" localSheetId="18">#REF!</definedName>
    <definedName name="Excel_BuiltIn_Print_Area_5_1" localSheetId="3">#REF!</definedName>
    <definedName name="Excel_BuiltIn_Print_Area_5_1">#REF!</definedName>
    <definedName name="Excel_BuiltIn_Print_Area_6_1" localSheetId="18">#REF!</definedName>
    <definedName name="Excel_BuiltIn_Print_Area_6_1" localSheetId="3">#REF!</definedName>
    <definedName name="Excel_BuiltIn_Print_Area_6_1">#REF!</definedName>
    <definedName name="Excel_BuiltIn_Print_Area_9" localSheetId="18">#REF!</definedName>
    <definedName name="Excel_BuiltIn_Print_Area_9" localSheetId="3">#REF!</definedName>
    <definedName name="Excel_BuiltIn_Print_Area_9">#REF!</definedName>
    <definedName name="Excel_BuiltIn_Print_Area_9_1" localSheetId="18">#REF!</definedName>
    <definedName name="Excel_BuiltIn_Print_Area_9_1" localSheetId="3">#REF!</definedName>
    <definedName name="Excel_BuiltIn_Print_Area_9_1">#REF!</definedName>
    <definedName name="Excel_BuiltIn_Print_Area_9_11" localSheetId="18">#REF!</definedName>
    <definedName name="Excel_BuiltIn_Print_Area_9_11" localSheetId="3">#REF!</definedName>
    <definedName name="Excel_BuiltIn_Print_Area_9_11">#REF!</definedName>
    <definedName name="Excel_BuiltIn_Print_Area_9_6" localSheetId="18">#REF!</definedName>
    <definedName name="Excel_BuiltIn_Print_Area_9_6" localSheetId="3">#REF!</definedName>
    <definedName name="Excel_BuiltIn_Print_Area_9_6">#REF!</definedName>
    <definedName name="Excel_BuiltIn_Print_Titles_10_1" localSheetId="18">#REF!,#REF!</definedName>
    <definedName name="Excel_BuiltIn_Print_Titles_10_1" localSheetId="3">#REF!,#REF!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18">#REF!</definedName>
    <definedName name="Excel_BuiltIn_Print_Titles_15_1" localSheetId="3">#REF!</definedName>
    <definedName name="Excel_BuiltIn_Print_Titles_15_1">#REF!</definedName>
    <definedName name="Excel_BuiltIn_Print_Titles_2" localSheetId="18">'[18]T_D COMP'!$A$1:$B$65536,'[18]T_D COMP'!#REF!</definedName>
    <definedName name="Excel_BuiltIn_Print_Titles_2" localSheetId="3">'[18]T_D COMP'!$A$1:$B$65536,'[18]T_D COMP'!#REF!</definedName>
    <definedName name="Excel_BuiltIn_Print_Titles_2">'[18]T_D COMP'!$A$1:$B$65536,'[18]T_D COMP'!#REF!</definedName>
    <definedName name="Excel_BuiltIn_Print_Titles_2_1" localSheetId="18">'[18]T_D COMP'!$A$1:$B$65536,'[18]T_D COMP'!#REF!</definedName>
    <definedName name="Excel_BuiltIn_Print_Titles_2_1" localSheetId="3">'[18]T_D COMP'!$A$1:$B$65536,'[18]T_D COMP'!#REF!</definedName>
    <definedName name="Excel_BuiltIn_Print_Titles_2_1">'[18]T_D COMP'!$A$1:$B$65536,'[18]T_D COMP'!#REF!</definedName>
    <definedName name="Excel_BuiltIn_Print_Titles_2_10" localSheetId="18">'[18]T_D COMP'!$A$1:$B$65536,'[18]T_D COMP'!#REF!</definedName>
    <definedName name="Excel_BuiltIn_Print_Titles_2_10" localSheetId="3">'[18]T_D COMP'!$A$1:$B$65536,'[18]T_D COMP'!#REF!</definedName>
    <definedName name="Excel_BuiltIn_Print_Titles_2_10">'[18]T_D COMP'!$A$1:$B$65536,'[18]T_D COMP'!#REF!</definedName>
    <definedName name="Excel_BuiltIn_Print_Titles_2_7" localSheetId="18">'[18]T_D COMP'!$A$1:$B$65536,'[18]T_D COMP'!#REF!</definedName>
    <definedName name="Excel_BuiltIn_Print_Titles_2_7" localSheetId="3">'[18]T_D COMP'!$A$1:$B$65536,'[18]T_D COMP'!#REF!</definedName>
    <definedName name="Excel_BuiltIn_Print_Titles_2_7">'[18]T_D COMP'!$A$1:$B$65536,'[18]T_D COMP'!#REF!</definedName>
    <definedName name="Excel_BuiltIn_Print_Titles_2_8" localSheetId="18">'[18]T_D COMP'!$A$1:$B$65536,'[18]T_D COMP'!#REF!</definedName>
    <definedName name="Excel_BuiltIn_Print_Titles_2_8" localSheetId="3">'[18]T_D COMP'!$A$1:$B$65536,'[18]T_D COMP'!#REF!</definedName>
    <definedName name="Excel_BuiltIn_Print_Titles_2_8">'[18]T_D COMP'!$A$1:$B$65536,'[18]T_D COMP'!#REF!</definedName>
    <definedName name="Excel_BuiltIn_Print_Titles_2_9" localSheetId="18">'[18]T_D COMP'!$A$1:$B$65536,'[18]T_D COMP'!#REF!</definedName>
    <definedName name="Excel_BuiltIn_Print_Titles_2_9" localSheetId="3">'[18]T_D COMP'!$A$1:$B$65536,'[18]T_D COMP'!#REF!</definedName>
    <definedName name="Excel_BuiltIn_Print_Titles_2_9">'[18]T_D COMP'!$A$1:$B$65536,'[18]T_D COMP'!#REF!</definedName>
    <definedName name="Excel_BuiltIn_Print_Titles_3" localSheetId="18">#REF!</definedName>
    <definedName name="Excel_BuiltIn_Print_Titles_3" localSheetId="3">#REF!</definedName>
    <definedName name="Excel_BuiltIn_Print_Titles_3">#REF!</definedName>
    <definedName name="Excel_BuiltIn_Print_Titles_4" localSheetId="18">[15]REPORT!#REF!,[15]REPORT!#REF!</definedName>
    <definedName name="Excel_BuiltIn_Print_Titles_4" localSheetId="3">[15]REPORT!#REF!,[15]REPORT!#REF!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18">#REF!</definedName>
    <definedName name="H" localSheetId="3">#REF!</definedName>
    <definedName name="H">#REF!</definedName>
    <definedName name="hht" localSheetId="3" hidden="1">{"'Sheet1'!$A$4386:$N$4591"}</definedName>
    <definedName name="hht" hidden="1">{"'Sheet1'!$A$4386:$N$4591"}</definedName>
    <definedName name="HT" localSheetId="3" hidden="1">{"'Sheet1'!$A$4386:$N$4591"}</definedName>
    <definedName name="HT" hidden="1">{"'Sheet1'!$A$4386:$N$4591"}</definedName>
    <definedName name="HTML_CodePage" hidden="1">1252</definedName>
    <definedName name="HTML_Control" localSheetId="3" hidden="1">{"'Sheet1'!$A$4386:$N$4591"}</definedName>
    <definedName name="HTML_Control" hidden="1">{"'Sheet1'!$A$4386:$N$4591"}</definedName>
    <definedName name="HTML_Control_1" localSheetId="3" hidden="1">{"'Sheet1'!$A$4386:$N$4591"}</definedName>
    <definedName name="HTML_Control_1" hidden="1">{"'Sheet1'!$A$4386:$N$4591"}</definedName>
    <definedName name="HTML_Control_2" localSheetId="3" hidden="1">{"'Sheet1'!$A$4386:$N$4591"}</definedName>
    <definedName name="HTML_Control_2" hidden="1">{"'Sheet1'!$A$4386:$N$4591"}</definedName>
    <definedName name="HTML_Control_3" localSheetId="3" hidden="1">{"'Sheet1'!$A$4386:$N$4591"}</definedName>
    <definedName name="HTML_Control_3" hidden="1">{"'Sheet1'!$A$4386:$N$4591"}</definedName>
    <definedName name="HTML_Control_4" localSheetId="3" hidden="1">{"'Sheet1'!$A$4386:$N$4591"}</definedName>
    <definedName name="HTML_Control_4" hidden="1">{"'Sheet1'!$A$4386:$N$4591"}</definedName>
    <definedName name="HTML_Control_5" localSheetId="3"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3" hidden="1">{"'Sheet1'!$A$4386:$N$4591"}</definedName>
    <definedName name="j" hidden="1">{"'Sheet1'!$A$4386:$N$4591"}</definedName>
    <definedName name="jhbju" localSheetId="18">#REF!</definedName>
    <definedName name="jhbju">#REF!</definedName>
    <definedName name="jhm" localSheetId="18" hidden="1">'[5]mpmla wise pp01_02'!#REF!</definedName>
    <definedName name="jhm" localSheetId="3" hidden="1">'[5]mpmla wise pp01_02'!#REF!</definedName>
    <definedName name="jhm" hidden="1">'[5]mpmla wise pp01_02'!#REF!</definedName>
    <definedName name="jjj" localSheetId="3" hidden="1">{"'Sheet1'!$A$4386:$N$4591"}</definedName>
    <definedName name="jjj" hidden="1">{"'Sheet1'!$A$4386:$N$4591"}</definedName>
    <definedName name="ltg" localSheetId="18" hidden="1">#REF!</definedName>
    <definedName name="ltg" localSheetId="3"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18">#REF!</definedName>
    <definedName name="OO" localSheetId="3">#REF!</definedName>
    <definedName name="OO">#REF!</definedName>
    <definedName name="oooo" localSheetId="18">#REF!</definedName>
    <definedName name="oooo" localSheetId="3">#REF!</definedName>
    <definedName name="oooo">#REF!</definedName>
    <definedName name="P8V" localSheetId="18">#REF!</definedName>
    <definedName name="P8V" localSheetId="3">#REF!</definedName>
    <definedName name="P8V">#REF!</definedName>
    <definedName name="po" hidden="1">[2]zpF0001!$E$39:$E$78</definedName>
    <definedName name="pptat" localSheetId="18">#REF!</definedName>
    <definedName name="pptat" localSheetId="3">#REF!</definedName>
    <definedName name="pptat">#REF!</definedName>
    <definedName name="pptat_1" localSheetId="18">#REF!</definedName>
    <definedName name="pptat_1" localSheetId="3">#REF!</definedName>
    <definedName name="pptat_1">#REF!</definedName>
    <definedName name="pptat_11" localSheetId="18">#REF!</definedName>
    <definedName name="pptat_11" localSheetId="3">#REF!</definedName>
    <definedName name="pptat_11">#REF!</definedName>
    <definedName name="pptat_2" localSheetId="18">#REF!</definedName>
    <definedName name="pptat_2" localSheetId="3">#REF!</definedName>
    <definedName name="pptat_2">#REF!</definedName>
    <definedName name="pptat_6" localSheetId="18">#REF!</definedName>
    <definedName name="pptat_6" localSheetId="3">#REF!</definedName>
    <definedName name="pptat_6">#REF!</definedName>
    <definedName name="pptat_7" localSheetId="18">#REF!</definedName>
    <definedName name="pptat_7" localSheetId="3">#REF!</definedName>
    <definedName name="pptat_7">#REF!</definedName>
    <definedName name="PR5IND3" localSheetId="18">#REF!</definedName>
    <definedName name="PR5IND3" localSheetId="3">#REF!</definedName>
    <definedName name="PR5IND3">#REF!</definedName>
    <definedName name="PR5IND3_1" localSheetId="18">#REF!</definedName>
    <definedName name="PR5IND3_1" localSheetId="3">#REF!</definedName>
    <definedName name="PR5IND3_1">#REF!</definedName>
    <definedName name="PR5IND5" localSheetId="18">#REF!</definedName>
    <definedName name="PR5IND5" localSheetId="3">#REF!</definedName>
    <definedName name="PR5IND5">#REF!</definedName>
    <definedName name="PR5IND5_1" localSheetId="18">#REF!</definedName>
    <definedName name="PR5IND5_1" localSheetId="3">#REF!</definedName>
    <definedName name="PR5IND5_1">#REF!</definedName>
    <definedName name="PR5LTG3" localSheetId="18">#REF!</definedName>
    <definedName name="PR5LTG3" localSheetId="3">#REF!</definedName>
    <definedName name="PR5LTG3">#REF!</definedName>
    <definedName name="PR5LTG3_1" localSheetId="18">#REF!</definedName>
    <definedName name="PR5LTG3_1" localSheetId="3">#REF!</definedName>
    <definedName name="PR5LTG3_1">#REF!</definedName>
    <definedName name="PR5LTG5" localSheetId="18">#REF!</definedName>
    <definedName name="PR5LTG5" localSheetId="3">#REF!</definedName>
    <definedName name="PR5LTG5">#REF!</definedName>
    <definedName name="PR5LTG5_1" localSheetId="18">#REF!</definedName>
    <definedName name="PR5LTG5_1" localSheetId="3">#REF!</definedName>
    <definedName name="PR5LTG5_1">#REF!</definedName>
    <definedName name="_xlnm.Print_Area" localSheetId="11">'011'!$A$1:$J$9</definedName>
    <definedName name="_xlnm.Print_Area" localSheetId="12">'012'!$A$1:$H$9</definedName>
    <definedName name="_xlnm.Print_Area" localSheetId="13">'013'!$A$1:$F$9</definedName>
    <definedName name="_xlnm.Print_Area" localSheetId="6">'MG SoP - 05'!$A$1:$G$12</definedName>
    <definedName name="_xlnm.Print_Area" localSheetId="14">'MG SoP - 15'!$B$2:$H$9</definedName>
    <definedName name="_xlnm.Print_Area" localSheetId="4">'MG SoP 03 '!$A$1:$I$49</definedName>
    <definedName name="_xlnm.Print_Area" localSheetId="5">'MG SoP 04'!$A$1:$D$12</definedName>
    <definedName name="_xlnm.Print_Area" localSheetId="15">'MG SoP 16'!$A$1:$H$31</definedName>
    <definedName name="PRINT_AREA_MI" localSheetId="18">#REF!</definedName>
    <definedName name="PRINT_AREA_MI" localSheetId="3">#REF!</definedName>
    <definedName name="PRINT_AREA_MI">#REF!</definedName>
    <definedName name="_xlnm.Print_Titles" localSheetId="3">'MG SoP 02 '!$1:$2</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3" hidden="1">{"'Sheet1'!$A$4386:$N$4591"}</definedName>
    <definedName name="ra.city" hidden="1">{"'Sheet1'!$A$4386:$N$4591"}</definedName>
    <definedName name="REN" localSheetId="18">[23]SUM_04_05!#REF!</definedName>
    <definedName name="REN">[23]SUM_04_05!#REF!</definedName>
    <definedName name="RngSteel">[24]CDSteelMaster!$B$3:$S$12</definedName>
    <definedName name="S" localSheetId="18">#REF!</definedName>
    <definedName name="S" localSheetId="3">#REF!</definedName>
    <definedName name="S">#REF!</definedName>
    <definedName name="S_1" localSheetId="18">#REF!</definedName>
    <definedName name="S_1" localSheetId="3">#REF!</definedName>
    <definedName name="S_1">#REF!</definedName>
    <definedName name="S_11" localSheetId="18">#REF!</definedName>
    <definedName name="S_11" localSheetId="3">#REF!</definedName>
    <definedName name="S_11">#REF!</definedName>
    <definedName name="S_2" localSheetId="18">#REF!</definedName>
    <definedName name="S_2" localSheetId="3">#REF!</definedName>
    <definedName name="S_2">#REF!</definedName>
    <definedName name="S_6" localSheetId="18">#REF!</definedName>
    <definedName name="S_6" localSheetId="3">#REF!</definedName>
    <definedName name="S_6">#REF!</definedName>
    <definedName name="S_7" localSheetId="18">#REF!</definedName>
    <definedName name="S_7" localSheetId="3">#REF!</definedName>
    <definedName name="S_7">#REF!</definedName>
    <definedName name="SI_1" localSheetId="18">#REF!</definedName>
    <definedName name="SI_1" localSheetId="3">#REF!</definedName>
    <definedName name="SI_1">#REF!</definedName>
    <definedName name="SI_2" localSheetId="18">#REF!</definedName>
    <definedName name="SI_2" localSheetId="3">#REF!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18">#REF!</definedName>
    <definedName name="T_7" localSheetId="3">#REF!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18">#REF!</definedName>
    <definedName name="TC" localSheetId="3">#REF!</definedName>
    <definedName name="TC">#REF!</definedName>
    <definedName name="TC_1" localSheetId="18">#REF!</definedName>
    <definedName name="TC_1" localSheetId="3">#REF!</definedName>
    <definedName name="TC_1">#REF!</definedName>
    <definedName name="TC_11" localSheetId="18">#REF!</definedName>
    <definedName name="TC_11" localSheetId="3">#REF!</definedName>
    <definedName name="TC_11">#REF!</definedName>
    <definedName name="TC_2" localSheetId="18">#REF!</definedName>
    <definedName name="TC_2" localSheetId="3">#REF!</definedName>
    <definedName name="TC_2">#REF!</definedName>
    <definedName name="TC_6" localSheetId="18">#REF!</definedName>
    <definedName name="TC_6" localSheetId="3">#REF!</definedName>
    <definedName name="TC_6">#REF!</definedName>
    <definedName name="TC_7" localSheetId="18">#REF!</definedName>
    <definedName name="TC_7" localSheetId="3">#REF!</definedName>
    <definedName name="TC_7">#REF!</definedName>
    <definedName name="temp" localSheetId="3" hidden="1">{"'Sheet1'!$A$4386:$N$4591"}</definedName>
    <definedName name="temp" hidden="1">{"'Sheet1'!$A$4386:$N$4591"}</definedName>
    <definedName name="TRANS" localSheetId="3" hidden="1">{"'Sheet1'!$A$4386:$N$4591"}</definedName>
    <definedName name="TRANS" hidden="1">{"'Sheet1'!$A$4386:$N$4591"}</definedName>
    <definedName name="TRANS_1" localSheetId="3" hidden="1">{"'Sheet1'!$A$4386:$N$4591"}</definedName>
    <definedName name="TRANS_1" hidden="1">{"'Sheet1'!$A$4386:$N$4591"}</definedName>
    <definedName name="TRANS_2" localSheetId="3" hidden="1">{"'Sheet1'!$A$4386:$N$4591"}</definedName>
    <definedName name="TRANS_2" hidden="1">{"'Sheet1'!$A$4386:$N$4591"}</definedName>
    <definedName name="TRANS_3" localSheetId="3" hidden="1">{"'Sheet1'!$A$4386:$N$4591"}</definedName>
    <definedName name="TRANS_3" hidden="1">{"'Sheet1'!$A$4386:$N$4591"}</definedName>
    <definedName name="TRANS_4" localSheetId="3" hidden="1">{"'Sheet1'!$A$4386:$N$4591"}</definedName>
    <definedName name="TRANS_4" hidden="1">{"'Sheet1'!$A$4386:$N$4591"}</definedName>
    <definedName name="TRANS_5" localSheetId="3" hidden="1">{"'Sheet1'!$A$4386:$N$4591"}</definedName>
    <definedName name="TRANS_5" hidden="1">{"'Sheet1'!$A$4386:$N$4591"}</definedName>
    <definedName name="TST" hidden="1">'[2]mpmla wise pp0001'!$B$166:$B$172</definedName>
    <definedName name="TT" localSheetId="11">'011'!$E$8</definedName>
    <definedName name="ty" localSheetId="18">#REF!</definedName>
    <definedName name="ty" localSheetId="3">#REF!</definedName>
    <definedName name="ty">#REF!</definedName>
    <definedName name="uyuy" localSheetId="18" hidden="1">#REF!</definedName>
    <definedName name="uyuy" localSheetId="3" hidden="1">#REF!</definedName>
    <definedName name="uyuy" hidden="1">#REF!</definedName>
    <definedName name="VG" localSheetId="3" hidden="1">{"'Sheet1'!$A$4386:$N$4591"}</definedName>
    <definedName name="VG" hidden="1">{"'Sheet1'!$A$4386:$N$4591"}</definedName>
    <definedName name="wctat" localSheetId="18">#REF!</definedName>
    <definedName name="wctat" localSheetId="3">#REF!</definedName>
    <definedName name="wctat">#REF!</definedName>
    <definedName name="wctat_1" localSheetId="18">#REF!</definedName>
    <definedName name="wctat_1" localSheetId="3">#REF!</definedName>
    <definedName name="wctat_1">#REF!</definedName>
    <definedName name="wctat_11" localSheetId="18">#REF!</definedName>
    <definedName name="wctat_11" localSheetId="3">#REF!</definedName>
    <definedName name="wctat_11">#REF!</definedName>
    <definedName name="wctat_2" localSheetId="18">#REF!</definedName>
    <definedName name="wctat_2" localSheetId="3">#REF!</definedName>
    <definedName name="wctat_2">#REF!</definedName>
    <definedName name="wctat_6" localSheetId="18">#REF!</definedName>
    <definedName name="wctat_6" localSheetId="3">#REF!</definedName>
    <definedName name="wctat_6">#REF!</definedName>
    <definedName name="wctat_7" localSheetId="18">#REF!</definedName>
    <definedName name="wctat_7" localSheetId="3">#REF!</definedName>
    <definedName name="wctat_7">#REF!</definedName>
    <definedName name="weree" localSheetId="18">#REF!</definedName>
    <definedName name="weree" localSheetId="3">#REF!</definedName>
    <definedName name="weree">#REF!</definedName>
    <definedName name="work_pp_0601" localSheetId="18">[1]TLPPOCT!#REF!</definedName>
    <definedName name="work_pp_0601" localSheetId="3">[1]TLPPOCT!#REF!</definedName>
    <definedName name="work_pp_0601">[1]TLPPOCT!#REF!</definedName>
    <definedName name="work_pp_0601_1" localSheetId="18">[1]TLPPOCT!#REF!</definedName>
    <definedName name="work_pp_0601_1">[1]TLPPOCT!#REF!</definedName>
    <definedName name="work_pp_0601_10" localSheetId="18">[1]TLPPOCT!#REF!</definedName>
    <definedName name="work_pp_0601_10">[1]TLPPOCT!#REF!</definedName>
    <definedName name="work_pp_0601_2" localSheetId="18">[6]TLPPOCT!#REF!</definedName>
    <definedName name="work_pp_0601_2">[6]TLPPOCT!#REF!</definedName>
    <definedName name="work_pp_0601_7" localSheetId="18">[1]TLPPOCT!#REF!</definedName>
    <definedName name="work_pp_0601_7">[1]TLPPOCT!#REF!</definedName>
    <definedName name="work_pp_0601_8" localSheetId="18">[1]TLPPOCT!#REF!</definedName>
    <definedName name="work_pp_0601_8">[1]TLPPOCT!#REF!</definedName>
    <definedName name="work_pp_0601_9" localSheetId="18">[1]TLPPOCT!#REF!</definedName>
    <definedName name="work_pp_0601_9">[1]TLPPOCT!#REF!</definedName>
    <definedName name="xyz" localSheetId="18" hidden="1">'[8]mpmla wise pp01_02'!#REF!</definedName>
    <definedName name="xyz" localSheetId="3" hidden="1">'[8]mpmla wise pp01_02'!#REF!</definedName>
    <definedName name="xyz" hidden="1">'[8]mpmla wise pp01_02'!#REF!</definedName>
    <definedName name="YASH" localSheetId="18">#REF!</definedName>
    <definedName name="YASH" localSheetId="3">#REF!</definedName>
    <definedName name="YASH">#REF!</definedName>
    <definedName name="YASH_1" localSheetId="18">#REF!</definedName>
    <definedName name="YASH_1" localSheetId="3">#REF!</definedName>
    <definedName name="YASH_1">#REF!</definedName>
    <definedName name="YASH_11" localSheetId="18">#REF!</definedName>
    <definedName name="YASH_11" localSheetId="3">#REF!</definedName>
    <definedName name="YASH_11">#REF!</definedName>
    <definedName name="YASH_2" localSheetId="18">#REF!</definedName>
    <definedName name="YASH_2" localSheetId="3">#REF!</definedName>
    <definedName name="YASH_2">#REF!</definedName>
    <definedName name="YASH_6" localSheetId="18">#REF!</definedName>
    <definedName name="YASH_6" localSheetId="3">#REF!</definedName>
    <definedName name="YASH_6">#REF!</definedName>
    <definedName name="YASH_7" localSheetId="18">#REF!</definedName>
    <definedName name="YASH_7" localSheetId="3">#REF!</definedName>
    <definedName name="YASH_7">#REF!</definedName>
    <definedName name="yogi" localSheetId="18">#REF!</definedName>
    <definedName name="yogi" localSheetId="3">#REF!</definedName>
    <definedName name="yogi">#REF!</definedName>
    <definedName name="YY" localSheetId="18">#REF!</definedName>
    <definedName name="YY" localSheetId="3">#REF!</definedName>
    <definedName name="YY">#REF!</definedName>
    <definedName name="z" localSheetId="18">#REF!</definedName>
    <definedName name="z" localSheetId="3">#REF!</definedName>
    <definedName name="z">#REF!</definedName>
  </definedNames>
  <calcPr calcId="152511"/>
</workbook>
</file>

<file path=xl/calcChain.xml><?xml version="1.0" encoding="utf-8"?>
<calcChain xmlns="http://schemas.openxmlformats.org/spreadsheetml/2006/main">
  <c r="E11" i="26" l="1"/>
  <c r="D11" i="26"/>
  <c r="C11" i="26"/>
  <c r="B11" i="26"/>
  <c r="A11" i="26"/>
  <c r="F9" i="25" l="1"/>
  <c r="E9" i="25"/>
  <c r="D9" i="25"/>
  <c r="C9" i="25"/>
  <c r="A1" i="25"/>
  <c r="H9" i="24"/>
  <c r="G9" i="24"/>
  <c r="F9" i="24"/>
  <c r="E9" i="24"/>
  <c r="D9" i="24"/>
  <c r="C9" i="24"/>
  <c r="A1" i="24"/>
  <c r="J9" i="23"/>
  <c r="H9" i="23"/>
  <c r="F9" i="23"/>
  <c r="E9" i="23"/>
  <c r="C9" i="23"/>
  <c r="A2" i="23"/>
  <c r="A2" i="25" s="1"/>
  <c r="G9" i="22"/>
  <c r="F9" i="22"/>
  <c r="E9" i="22"/>
  <c r="D9" i="22"/>
  <c r="C9" i="22"/>
  <c r="A2" i="24" l="1"/>
  <c r="E8" i="19"/>
  <c r="D8" i="19"/>
  <c r="C8" i="19"/>
  <c r="B8" i="19"/>
  <c r="A8" i="19"/>
  <c r="A3" i="17" l="1"/>
  <c r="A2" i="17"/>
  <c r="A1" i="17"/>
  <c r="F9" i="16"/>
  <c r="A3" i="16"/>
  <c r="A2" i="16"/>
  <c r="A1" i="16"/>
  <c r="E9" i="15"/>
  <c r="A3" i="15"/>
  <c r="A2" i="15"/>
  <c r="A1" i="15"/>
  <c r="F17" i="14"/>
  <c r="F13" i="14"/>
  <c r="F12" i="14"/>
  <c r="F11" i="14"/>
  <c r="F10" i="14"/>
  <c r="E10" i="14"/>
  <c r="C10" i="14"/>
  <c r="A3" i="14"/>
  <c r="A2" i="14"/>
  <c r="A1" i="14"/>
  <c r="E9" i="13"/>
  <c r="G9" i="13" s="1"/>
  <c r="E8" i="13"/>
  <c r="G8" i="13" s="1"/>
  <c r="F12" i="12"/>
  <c r="G12" i="12" s="1"/>
  <c r="E12" i="12"/>
  <c r="C12" i="12"/>
  <c r="G11" i="12"/>
  <c r="D11" i="12"/>
  <c r="G10" i="12"/>
  <c r="D10" i="12"/>
  <c r="G9" i="12"/>
  <c r="D9" i="12"/>
  <c r="G8" i="12"/>
  <c r="D8" i="12"/>
  <c r="G7" i="12"/>
  <c r="D7" i="12"/>
  <c r="D12" i="12" s="1"/>
  <c r="C12" i="11" l="1"/>
  <c r="A3" i="11"/>
  <c r="A1" i="11"/>
  <c r="G48" i="10"/>
  <c r="F48" i="10"/>
  <c r="D48" i="10"/>
  <c r="E48" i="10" s="1"/>
  <c r="G47" i="10"/>
  <c r="F47" i="10"/>
  <c r="D47" i="10"/>
  <c r="G46" i="10"/>
  <c r="F46" i="10"/>
  <c r="D46" i="10"/>
  <c r="E46" i="10" s="1"/>
  <c r="G45" i="10"/>
  <c r="F45" i="10"/>
  <c r="D45" i="10"/>
  <c r="E45" i="10" s="1"/>
  <c r="G44" i="10"/>
  <c r="F44" i="10"/>
  <c r="D44" i="10"/>
  <c r="E44" i="10" s="1"/>
  <c r="G43" i="10"/>
  <c r="F43" i="10"/>
  <c r="H43" i="10" s="1"/>
  <c r="D43" i="10"/>
  <c r="E43" i="10" s="1"/>
  <c r="G42" i="10"/>
  <c r="F42" i="10"/>
  <c r="D42" i="10"/>
  <c r="E42" i="10" s="1"/>
  <c r="G41" i="10"/>
  <c r="F41" i="10"/>
  <c r="D41" i="10"/>
  <c r="E41" i="10" s="1"/>
  <c r="G40" i="10"/>
  <c r="F40" i="10"/>
  <c r="D40" i="10"/>
  <c r="E40" i="10" s="1"/>
  <c r="G39" i="10"/>
  <c r="F39" i="10"/>
  <c r="D39" i="10"/>
  <c r="E39" i="10" s="1"/>
  <c r="G38" i="10"/>
  <c r="F38" i="10"/>
  <c r="D38" i="10"/>
  <c r="E38" i="10" s="1"/>
  <c r="G37" i="10"/>
  <c r="F37" i="10"/>
  <c r="D37" i="10"/>
  <c r="G36" i="10"/>
  <c r="F36" i="10"/>
  <c r="D36" i="10"/>
  <c r="E36" i="10" s="1"/>
  <c r="C35" i="10"/>
  <c r="C49" i="10" s="1"/>
  <c r="G34" i="10"/>
  <c r="F34" i="10"/>
  <c r="D34" i="10"/>
  <c r="E34" i="10" s="1"/>
  <c r="G33" i="10"/>
  <c r="F33" i="10"/>
  <c r="D33" i="10"/>
  <c r="E33" i="10" s="1"/>
  <c r="G32" i="10"/>
  <c r="F32" i="10"/>
  <c r="H32" i="10" s="1"/>
  <c r="D32" i="10"/>
  <c r="E32" i="10" s="1"/>
  <c r="G31" i="10"/>
  <c r="F31" i="10"/>
  <c r="D31" i="10"/>
  <c r="E31" i="10" s="1"/>
  <c r="C30" i="10"/>
  <c r="G29" i="10"/>
  <c r="F29" i="10"/>
  <c r="D29" i="10"/>
  <c r="E29" i="10" s="1"/>
  <c r="G28" i="10"/>
  <c r="H28" i="10" s="1"/>
  <c r="F28" i="10"/>
  <c r="D28" i="10"/>
  <c r="C27" i="10"/>
  <c r="G26" i="10"/>
  <c r="F26" i="10"/>
  <c r="D26" i="10"/>
  <c r="E26" i="10" s="1"/>
  <c r="G25" i="10"/>
  <c r="F25" i="10"/>
  <c r="D25" i="10"/>
  <c r="E25" i="10" s="1"/>
  <c r="G24" i="10"/>
  <c r="F24" i="10"/>
  <c r="D24" i="10"/>
  <c r="E24" i="10" s="1"/>
  <c r="G23" i="10"/>
  <c r="F23" i="10"/>
  <c r="D23" i="10"/>
  <c r="E23" i="10" s="1"/>
  <c r="G22" i="10"/>
  <c r="F22" i="10"/>
  <c r="D22" i="10"/>
  <c r="E22" i="10" s="1"/>
  <c r="G21" i="10"/>
  <c r="F21" i="10"/>
  <c r="D21" i="10"/>
  <c r="E21" i="10" s="1"/>
  <c r="C20" i="10"/>
  <c r="G19" i="10"/>
  <c r="F19" i="10"/>
  <c r="D19" i="10"/>
  <c r="E19" i="10" s="1"/>
  <c r="G18" i="10"/>
  <c r="F18" i="10"/>
  <c r="H18" i="10" s="1"/>
  <c r="D18" i="10"/>
  <c r="E18" i="10" s="1"/>
  <c r="G17" i="10"/>
  <c r="F17" i="10"/>
  <c r="D17" i="10"/>
  <c r="E17" i="10" s="1"/>
  <c r="G16" i="10"/>
  <c r="F16" i="10"/>
  <c r="H16" i="10" s="1"/>
  <c r="D16" i="10"/>
  <c r="G15" i="10"/>
  <c r="F15" i="10"/>
  <c r="D15" i="10"/>
  <c r="E15" i="10" s="1"/>
  <c r="C14" i="10"/>
  <c r="G13" i="10"/>
  <c r="F13" i="10"/>
  <c r="D13" i="10"/>
  <c r="E13" i="10" s="1"/>
  <c r="G12" i="10"/>
  <c r="F12" i="10"/>
  <c r="D12" i="10"/>
  <c r="E12" i="10" s="1"/>
  <c r="G11" i="10"/>
  <c r="F11" i="10"/>
  <c r="D11" i="10"/>
  <c r="E11" i="10" s="1"/>
  <c r="G10" i="10"/>
  <c r="F10" i="10"/>
  <c r="D10" i="10"/>
  <c r="E10" i="10" s="1"/>
  <c r="G9" i="10"/>
  <c r="F9" i="10"/>
  <c r="D9" i="10"/>
  <c r="E9" i="10" s="1"/>
  <c r="C8" i="10"/>
  <c r="A2" i="10"/>
  <c r="A2" i="11" s="1"/>
  <c r="H24" i="10" l="1"/>
  <c r="H33" i="10"/>
  <c r="G20" i="10"/>
  <c r="H22" i="10"/>
  <c r="H37" i="10"/>
  <c r="H45" i="10"/>
  <c r="I33" i="10"/>
  <c r="H11" i="10"/>
  <c r="I11" i="10" s="1"/>
  <c r="H38" i="10"/>
  <c r="H42" i="10"/>
  <c r="F20" i="10"/>
  <c r="H20" i="10" s="1"/>
  <c r="H9" i="10"/>
  <c r="I9" i="10" s="1"/>
  <c r="H36" i="10"/>
  <c r="H40" i="10"/>
  <c r="I40" i="10" s="1"/>
  <c r="H48" i="10"/>
  <c r="I48" i="10" s="1"/>
  <c r="H25" i="10"/>
  <c r="H34" i="10"/>
  <c r="I34" i="10" s="1"/>
  <c r="H47" i="10"/>
  <c r="I25" i="10"/>
  <c r="H13" i="10"/>
  <c r="I13" i="10" s="1"/>
  <c r="I18" i="10"/>
  <c r="H26" i="10"/>
  <c r="I26" i="10" s="1"/>
  <c r="G8" i="10"/>
  <c r="H23" i="10"/>
  <c r="I23" i="10" s="1"/>
  <c r="H44" i="10"/>
  <c r="I44" i="10" s="1"/>
  <c r="F14" i="10"/>
  <c r="I45" i="10"/>
  <c r="H19" i="10"/>
  <c r="I19" i="10" s="1"/>
  <c r="H29" i="10"/>
  <c r="I29" i="10" s="1"/>
  <c r="I22" i="10"/>
  <c r="G35" i="10"/>
  <c r="H41" i="10"/>
  <c r="I41" i="10" s="1"/>
  <c r="D35" i="10"/>
  <c r="E35" i="10" s="1"/>
  <c r="I36" i="10"/>
  <c r="H12" i="10"/>
  <c r="I12" i="10" s="1"/>
  <c r="H15" i="10"/>
  <c r="I15" i="10" s="1"/>
  <c r="F30" i="10"/>
  <c r="I38" i="10"/>
  <c r="D14" i="10"/>
  <c r="E14" i="10" s="1"/>
  <c r="G30" i="10"/>
  <c r="I24" i="10"/>
  <c r="G27" i="10"/>
  <c r="I32" i="10"/>
  <c r="I42" i="10"/>
  <c r="H17" i="10"/>
  <c r="I17" i="10" s="1"/>
  <c r="F8" i="10"/>
  <c r="D27" i="10"/>
  <c r="E27" i="10" s="1"/>
  <c r="H39" i="10"/>
  <c r="I39" i="10" s="1"/>
  <c r="H10" i="10"/>
  <c r="I10" i="10" s="1"/>
  <c r="H46" i="10"/>
  <c r="I46" i="10" s="1"/>
  <c r="I43" i="10"/>
  <c r="D8" i="10"/>
  <c r="E8" i="10" s="1"/>
  <c r="H21" i="10"/>
  <c r="I21" i="10" s="1"/>
  <c r="E37" i="10"/>
  <c r="I37" i="10" s="1"/>
  <c r="E47" i="10"/>
  <c r="F27" i="10"/>
  <c r="H31" i="10"/>
  <c r="I31" i="10" s="1"/>
  <c r="F49" i="10"/>
  <c r="E16" i="10"/>
  <c r="I16" i="10" s="1"/>
  <c r="D20" i="10"/>
  <c r="E20" i="10" s="1"/>
  <c r="E28" i="10"/>
  <c r="I28" i="10" s="1"/>
  <c r="D30" i="10"/>
  <c r="F35" i="10"/>
  <c r="G14" i="10"/>
  <c r="H14" i="10" l="1"/>
  <c r="I20" i="10"/>
  <c r="G49" i="10"/>
  <c r="H49" i="10" s="1"/>
  <c r="I14" i="10"/>
  <c r="H8" i="10"/>
  <c r="D49" i="10"/>
  <c r="H35" i="10"/>
  <c r="I8" i="10"/>
  <c r="H30" i="10"/>
  <c r="I35" i="10"/>
  <c r="H27" i="10"/>
  <c r="I27" i="10" s="1"/>
  <c r="E30" i="10"/>
  <c r="I30" i="10" s="1"/>
  <c r="I47" i="10"/>
  <c r="E49" i="10" l="1"/>
  <c r="I49" i="10" s="1"/>
  <c r="G15" i="8"/>
  <c r="H14" i="8"/>
  <c r="L14" i="8"/>
  <c r="K14" i="8"/>
  <c r="I14" i="8"/>
  <c r="R42" i="7"/>
  <c r="Q42" i="7"/>
  <c r="P42" i="7"/>
  <c r="O42" i="7"/>
  <c r="N42" i="7"/>
  <c r="R41" i="7"/>
  <c r="Q41" i="7"/>
  <c r="P41" i="7"/>
  <c r="O41" i="7"/>
  <c r="N41" i="7"/>
  <c r="R40" i="7"/>
  <c r="Q40" i="7"/>
  <c r="P40" i="7"/>
  <c r="O40" i="7"/>
  <c r="N40" i="7"/>
  <c r="R39" i="7"/>
  <c r="Q39" i="7"/>
  <c r="P39" i="7"/>
  <c r="O39" i="7"/>
  <c r="N39" i="7"/>
  <c r="S39" i="7" s="1"/>
  <c r="R38" i="7"/>
  <c r="Q38" i="7"/>
  <c r="P38" i="7"/>
  <c r="O38" i="7"/>
  <c r="N38" i="7"/>
  <c r="S33" i="7"/>
  <c r="R33" i="7"/>
  <c r="Q33" i="7"/>
  <c r="P33" i="7"/>
  <c r="O33" i="7"/>
  <c r="N33" i="7"/>
  <c r="S32" i="7"/>
  <c r="S31" i="7"/>
  <c r="S30" i="7"/>
  <c r="S29" i="7"/>
  <c r="S28" i="7"/>
  <c r="R24" i="7"/>
  <c r="Q24" i="7"/>
  <c r="P24" i="7"/>
  <c r="O24" i="7"/>
  <c r="N24" i="7"/>
  <c r="S23" i="7"/>
  <c r="S22" i="7"/>
  <c r="S21" i="7"/>
  <c r="S20" i="7"/>
  <c r="S19" i="7"/>
  <c r="R15" i="7"/>
  <c r="Q15" i="7"/>
  <c r="P15" i="7"/>
  <c r="O15" i="7"/>
  <c r="N15" i="7"/>
  <c r="S14" i="7"/>
  <c r="S13" i="7"/>
  <c r="S12" i="7"/>
  <c r="S11" i="7"/>
  <c r="S10" i="7"/>
  <c r="L15" i="8" l="1"/>
  <c r="S42" i="7"/>
  <c r="S24" i="7"/>
  <c r="S41" i="7"/>
  <c r="S15" i="7"/>
  <c r="S40" i="7"/>
  <c r="N43" i="7"/>
  <c r="O43" i="7"/>
  <c r="P43" i="7"/>
  <c r="Q43" i="7"/>
  <c r="R43" i="7"/>
  <c r="S38" i="7"/>
  <c r="A15" i="6"/>
  <c r="A16" i="6" s="1"/>
  <c r="A17" i="6" s="1"/>
  <c r="A18" i="6" s="1"/>
  <c r="A19" i="6" s="1"/>
  <c r="A21" i="6" s="1"/>
  <c r="A22" i="6" s="1"/>
  <c r="A23" i="6" s="1"/>
  <c r="A24" i="6" s="1"/>
  <c r="A25" i="6" s="1"/>
  <c r="A26" i="6" s="1"/>
  <c r="S43" i="7" l="1"/>
  <c r="V3" i="6"/>
  <c r="W3" i="6" s="1"/>
  <c r="X3" i="6" s="1"/>
  <c r="C3" i="6" l="1"/>
  <c r="D3" i="6" s="1"/>
  <c r="E3" i="6" s="1"/>
  <c r="F3" i="6" s="1"/>
  <c r="G3" i="6" s="1"/>
  <c r="H3" i="6" s="1"/>
  <c r="I3" i="6" s="1"/>
  <c r="K3" i="6" s="1"/>
  <c r="L3" i="6" s="1"/>
  <c r="M3" i="6" s="1"/>
  <c r="N3" i="6" s="1"/>
  <c r="O3" i="6" s="1"/>
  <c r="P3" i="6" s="1"/>
  <c r="R3" i="6" s="1"/>
  <c r="S3" i="6" s="1"/>
  <c r="T3" i="6" s="1"/>
  <c r="Y3" i="6" s="1"/>
</calcChain>
</file>

<file path=xl/sharedStrings.xml><?xml version="1.0" encoding="utf-8"?>
<sst xmlns="http://schemas.openxmlformats.org/spreadsheetml/2006/main" count="848" uniqueCount="485">
  <si>
    <t xml:space="preserve">                                                                                                                                                                                                                                                                                                                                                                                                                                                                                </t>
  </si>
  <si>
    <t>Sr. No</t>
  </si>
  <si>
    <t>Location of Accident and details of the victim</t>
  </si>
  <si>
    <t>Date of occurrence</t>
  </si>
  <si>
    <t>Type of Accident</t>
  </si>
  <si>
    <t>Installation</t>
  </si>
  <si>
    <t>Accident Type</t>
  </si>
  <si>
    <t>Cause of Accident</t>
  </si>
  <si>
    <t>Findings of CEI / EI / AEI</t>
  </si>
  <si>
    <t>Remedies suggested by CEI /EI / AEI in various cases</t>
  </si>
  <si>
    <t>Whether the remedy suggested is complied</t>
  </si>
  <si>
    <t>Action taken to avoid recurrence of such Accident</t>
  </si>
  <si>
    <t>Circle office</t>
  </si>
  <si>
    <t>Reason</t>
  </si>
  <si>
    <t>FHO</t>
  </si>
  <si>
    <t>FA</t>
  </si>
  <si>
    <t>NFHD</t>
  </si>
  <si>
    <t>NFHO</t>
  </si>
  <si>
    <t>CEI REPORT received YES/NO</t>
  </si>
  <si>
    <t>If No then , mention letter no. and date written to CEI/EI/AEI office.</t>
  </si>
  <si>
    <t>Division</t>
  </si>
  <si>
    <t>Sub-division</t>
  </si>
  <si>
    <t>Amount of
compensation
and date of
compensation
paid</t>
  </si>
  <si>
    <t>Digvijaysinh Vikaramsinh Chauhan,Vill-Malod, Tal-Karjan, Dist-Vadodara</t>
  </si>
  <si>
    <t>Jaydipsinh Jashvantsinh Jadav,Vill-Kalyankui, Tal-Padra, Dist-Vadodara</t>
  </si>
  <si>
    <t>Shankarbhai Nakubhai Rathva,Axar Yug Society,mVill-Pavlepur, Tal-Vaghodia, Dist-Vadodara</t>
  </si>
  <si>
    <t>Mahiben Rajeshbhai Solanki,Vill-Rinichhia, Tal-Kalol, Dist-Panch Mahals</t>
  </si>
  <si>
    <t>Laxmanbhai Punambhai Baraiya,Vill-Aklacha, Tal-Mehmedabad, Dist-Kheda</t>
  </si>
  <si>
    <t>Arvindbhai Shivabhai Parmar,Vill-Khijalpur Talpad, Tal-Thasra, Dist-Kheda</t>
  </si>
  <si>
    <t>Rameshbhai Mahendrabhai Patanwadiya,Vadhvana Navi Nagri,Vill-Dabhoi (M), Tal-Dabhoi, Dist-Vadodara</t>
  </si>
  <si>
    <t>Jagdishbhai Kantibhai Dabhi,Near vav chokdi,Vill-Salaiya, Tal-Virpur, Dist-Mahisagar</t>
  </si>
  <si>
    <t>Maheshbhai Parshotambhai Vania,Vill-Vadodara (M Corp. + OG), Tal-Vadodara, Dist-Vadodara</t>
  </si>
  <si>
    <t>Virpalsinh Vinodsinh Thakor,Gayatri nagar,Vill-Govindi, Tal-Godhra, Dist-Panch Mahals</t>
  </si>
  <si>
    <t>Yuvaraj Mohankumar Marwadi,Vill-Borsad (M), Tal-Borsad, Dist-Anand</t>
  </si>
  <si>
    <t>Kiranbhai Pravinbhai Pagi,Patel faliyu,Vill-Chandsar, Tal-Lunawada, Dist-Mahisagar</t>
  </si>
  <si>
    <t>Harshkumar Rajubhai Rathod,Vill-Delol, Tal-Kalol, Dist-Panch Mahals</t>
  </si>
  <si>
    <t>Kamleshbhai Bhalabhai Chauhan,Vill-Sunda, Tal-Kapadvanj, Dist-Kheda</t>
  </si>
  <si>
    <t>Sushilaben Dilipbhai Rathod,Bariya Faliyu,Vill-Umarpur, Tal-Shehera, Dist-Panch Mahals</t>
  </si>
  <si>
    <t>Manmohan Ramnivas PathakVill-Muwalia, Tal-Dohad, Dist-Dahod</t>
  </si>
  <si>
    <t>Jaydeepkumar Rangitbhai Gohil,Vill-Tulsipura, Tal-Savli, Dist-Vadodara</t>
  </si>
  <si>
    <t>Pravinbhai Hirabhai Rathwa,Vill-Titod, Tal-Kavant, Dist-Chhota Udepur</t>
  </si>
  <si>
    <t>Lakhabhai Hirabhai Bharwad,Vill-Salaiya, Tal-Virpur, Dist-Mahisagar</t>
  </si>
  <si>
    <t>Vijaybhai Babubhai Pagi,Vill-Hadabiya, Tal-Halol, Dist-Panch Mahals</t>
  </si>
  <si>
    <t>Rahulbhai Rajubhai Mali,Vill-Padra (M + OG), Tal-Padra, Dist-Vadodara</t>
  </si>
  <si>
    <t>Maniben Saybabhai Damor,Vill-Bakor, Tal-Khanpur, Dist-Mahisagar</t>
  </si>
  <si>
    <t>Ravindrasinh Jasvantsinh Parmar,Vill-Lilod, Tal-Karjan, Dist-Vadodara</t>
  </si>
  <si>
    <t>01-01-2026</t>
  </si>
  <si>
    <t>06-01-2026</t>
  </si>
  <si>
    <t>14-01-2026</t>
  </si>
  <si>
    <t>15-01-2026</t>
  </si>
  <si>
    <t>19-01-2026</t>
  </si>
  <si>
    <t>23-01-2026</t>
  </si>
  <si>
    <t>27-01-2026</t>
  </si>
  <si>
    <t>28-01-2026</t>
  </si>
  <si>
    <t>04-02-2026</t>
  </si>
  <si>
    <t>07-02-2026</t>
  </si>
  <si>
    <t>09-02-2026</t>
  </si>
  <si>
    <t>11-02-2026</t>
  </si>
  <si>
    <t>18-02-2026</t>
  </si>
  <si>
    <t>22-02-2026</t>
  </si>
  <si>
    <t>24-02-2026</t>
  </si>
  <si>
    <t>04-03-2026</t>
  </si>
  <si>
    <t>07-03-2026</t>
  </si>
  <si>
    <t>14-03-2026</t>
  </si>
  <si>
    <t>15-03-2026</t>
  </si>
  <si>
    <t>23-03-2026</t>
  </si>
  <si>
    <t>26-03-2026</t>
  </si>
  <si>
    <t>29-03-2026</t>
  </si>
  <si>
    <t>ROAD CONTSTRUCTION WORK WAS GOING ON NEAR MADRESSA MELOD TO PALEJ ROAD. DURING WORK, DUMPER VEHICLE GJ 06 BY 2293 WAS ENGGAED FOR LAYING CONSTRUCTION MATERIALS. VICTIM RAISED TRAILER OF THE DUMPER FOR UNLOADING MATERIAL UNDER 11 KV RANAPUR JGY LINE. DUE TO CONTACT TO LINE, THE VEHICLE GOT ELECTRIFIED AND FIRE OCCURED IN THE VEHICLE AND DRIVER SHOCKED THE DEAD AS PER EYEWITNESS. ROAD CROSS 11 KV RANAPUR JGY LINE GROUND CLEARANCE WAS 18.1 FT APPROXIMATE.</t>
  </si>
  <si>
    <t>BASED ON THE COMPLAINT OF SHRI RAMANBHAI KALIDASBHAI PATEL, THERE WAS NO POWER ON ONE PHASE IN THE AG POWER CONNECTION, SO JAYDIPSINH J. JADAV WENT TO THE SITE AND AFTER GOING THERE, HE FOUND THAT THE Y PHASE JUMPER On The 63 KVA TRANSFORMER WAS BURNT.SO THAT THE LCP OF THE 11 KV DUDHWADA AG FEEDER WAS TAKEN AT 18:35 AND EARTHING WAS DONE ON THE MIDDLE PHASE. AFTER COMPLETION OF THE JUMPER WOK, WHILE COMING DOWN, THE WIRE OF THE ADJACENT PHASE TOUCHED HIS LEFT SHOULDER AND JAYDIP FELL DOWN FROM POLE.</t>
  </si>
  <si>
    <t>ON DATED 14.01.2026 VICTIM WAS FLYING KITE ON THE TERRACE OF     HOUSE NO A 36 AXAR YUG SOCIETY   WHILE TRYING TO CATCH THE KITE STRING HE CAME TO TERRACE OF HOUSE NO A 37 AND ACCIDENTLY COME IN CONTACT OF 11 KV LINE OF GAYATRI JGY FEEDER PASISING NEAR TO THE HOUSE NO A 37 AND ELECTROCUTED AND DIED</t>
  </si>
  <si>
    <t>AS PER THE PRIMARY REPORT AND STATEMENT OF PANCHOS ON DATED 14 01 2026 KITE FESTIVAL AROUND 11 15 HRS VICTIM SHRI MAHIBEN RAJESHBHAI SOLANKI GOT  AN ELECTRIC SHOCK LINE LINE OF 11 KV RINCHHIYA AG FEEDERS POLE WHILE REMOVING THE STUCKED KITE FROM THE POLE  FATHER OF THE VICTIM WAS IN THE NEAREST FRAM  HE HEARD THE EXPLOSION AND REACHING ON THE SPOT THE VICTIM WAS FOUND TO HAVE FALLEN ON THE GROUND AND BOTH HANDS OF THE VICTIM WERE BURNT AND HENCE THE VICTIM WAS IMMENDIATALY TAKEN TO THE VEJALPUR GOVERMENT HOSPITAL</t>
  </si>
  <si>
    <t>Mr. Baraiya Laxmanbhai Punabhai Age: 40 Years Was Grazing His Buffaloes Near Water Works Aklacha TC Where One Of His Buffalo While Itching Touched His Head To TC Pole Where Due To A LT Fault, Return Power Might Have Arrived On The Earthing Wire Of The TC Structure And The Buffalo Got Shock</t>
  </si>
  <si>
    <t>AS PER PRIMARY INVESTIGATION, THE ACCIDENT OCCURRED DUE THE BUFFALO PASSING THROUGH NEAR BY TC AND WHILE GOING TO GRAZE THE GRASS NEAR BY AG TC. BUFFALO TOUCHED THE GI WIRE OF AG TC EARTHING MAY CAUSE THE ELECTROCUTION. AT PLACE WE HAVE FOUND LEAKAGE PATH DUE TO DETORITED OF TC EARTHING. THE DETAIL CAUSE OF DEATH CAN BE DETERMINED AFTER PM REPORT</t>
  </si>
  <si>
    <t>THE VICTIM WAS CARRIED OUT LINTEL WORK FOR HOUSE CONSTRUCTION  THEN IRON ROAD WAS IN HIS HAND AND IT CAME CONTACT TO LIVE WIRE OF MALU AG FEEDAR AND GOT ELECTRIC SHOK AND DIED.THE LINE ON SAFE DISTANCE</t>
  </si>
  <si>
    <t>Today, Dated 27.01.2026, Under Virpur S/Dn. 
Two Teams Were Formed Team 1R T Malivad  J K Dabhi Is With Contractor Tree Cutting Gang.Tema 2Shri P K Valand ALM Is With Contractor Gang For Conductor Replacement Work.P K Valand Has Taken Line Clear At 10:00 Hrs And Has Returned LC After Completion Of All Maintenance Work At 17:45 .As Per Substation Operator P K Valand And J K Dabhi Is At Sub Station After Returning LC.Then J K Dabhi Has Approached To Switch Near 30 No Pole To Check Switch .As Per Information From P K Valand, He Has Observed A Tripping At Bhatpur AG And Immediately Contacted J K Dabhi But Communication Couldn't Established.Then P K Valand Has Visited The Site And Found J K Dabhi Is Electrocuted And Body Is Lying Near Switch DP.As Per Primary Report Victim Is Electrocuted Through 11 KV HT Line.Current Entered Through Left Hand And Burning At Throat And Neck Is Observed .Post Mortem And Police Panchnama Is Awaited.</t>
  </si>
  <si>
    <t>On Dated 28.01.2026 There Was A Planned Shutdown Of 11 KV Hari Darshan Feeder And The Maintenance Program Like Creeper, Kite  Thread Removal Was Given To Shri M P Vania ALM Along With 3 Nos Of App Lineman And As Part Of That He Was Working Near Brahma Kumari TC Center Which Also Have Double Supply AB Switch On It In Off Condition I.E. There Was No Power On Transformer Means Haridarshan Feeder Was In OFF Condition But Narayan Feeder Was In Live Condition In One Part Of ABS. The Double Supply Was Mentioned On Pole Of TC Center By Painting With Red  White Color And Also Double Supply Sign Board Was There On Pole Of TC Center. During Working On TC Center For Removing The Kite Threads Which Were Spread On Entire TC Center He Climbed The TC Center At The Side Of AB Switch With Double Supply And Came In Contact With Live Part Of 11 KV Narayan Urban Feeder And Get Electrocuted Around 07:47 AM. After That App Line Staff Working With Him Called DE Atladra. DE Atladra Along With JE And Other Line Staff Reached At The Site Around 07:50 AM And Took Him To BAPS Hospital In Atladra. On The Morning Of 29.01.2026 Victim Died During The Treatment.</t>
  </si>
  <si>
    <t>As Per Preliminary Information,A Mandap Was Erected In The Common Area Of Gaytri Nagar 3 Society, Govindi, For A Marriage Function Scheduled On 07.02.2026 And 08.02.2026 By Shiv Mandap Decorators, Village Bahi, Sahera. An 11KV Govindi Ag Feeder From 66/1 1KV Jafrabad Substation Passes Over The Side Area.
On 04.02.202, While Installing Decorative Cloth On The Mandap Structure, Shri Virpalsinh Solanki Climbed Appox 12 Feet High On The Iron Structure And Reporately Came Within The Induction Zone Of The 11 KV Line.</t>
  </si>
  <si>
    <t>Victim Was Flying A Kite In Backside Of Suresh Tobacco Khari Where Labour Rooms Were Constructed Adjucent To Fencing Wall With Wired Fencing On Said Wall. During That Time A Kite Get Struct With Nearby Passing 11 KV Alarasa AG Feeder Line And Victim Climbed Up To Roof Of Labour Rooms To Remove Kite From Line And Get Electrocuted.</t>
  </si>
  <si>
    <t>ON DTD 09.02.2026 AT APPROX. 08:00 PM, SH. KIRANBHAI PRAVINBHAI PAGI, WERE DOING MANDAP DECORATION WORK FOR MARRIAGE FUNCTION OF HOUSE OF SH. PATEL PARTHKUMAR KANUBHAI AT PATEL FALIYU, CHANSAR. DURING MANDAP DECORATION WORK, HE WAS CLIMBED ON IRON BEAM OF MANDAP, WHICH WAS STANDING 12 FT ABOVETHE GROUND , ABOVE WHICH AT APPROX. 4 FT 11 KV CHAVADIYA AG LINE WAS PASSING THROUGH.SO WHEN SH. KIRANBHAI PRAVINBHAI PAGI WAS CLIMBED ON IRON BEAM OF MANDAP HE CAME INTO CONTACT WITH 11 KV CHAVADIYA AG FEEDER AND GOT ELECTROCUTED.</t>
  </si>
  <si>
    <t>As Per  The  Police  Statement And  Eye  Witness, The Primary Report And Statement Of Panchos On Dated 11.02.2026 Around 10:00 Hrs Late Victim Shri. Harshkumar Rajubhai Patel Got An Electric Shock Because A Live Conductor Of The Broken LT 4Wire Line 11Kv Delol Ag Feeder Was Accidentlly Snapped And Fallen On Standing Crop. The Victim Was Spraying Pesticides In The Field And Accidentally Came Into Contact With The Live Conductor. Then He Was Immediately Taken To The Hospital  Was Declared Dead In The Hospital.</t>
  </si>
  <si>
    <t>1VICTIM KAMLESHBHAI BHALABHAI CHAUHAN HAD STARTED WORK OF CONSTRUCTION OF TOILET BATHROOM DURING CONSTRUCTION WORK VICTIM HAD TAKEN LONG V SHAPED  APPROX 9 MTR IRON ROD IN HIS HAND AND BY MISTAKE HE HAD ARRANGED SAME IN VERTICAL POSITION INSTEAD OF HORIZONTAL FORGETTING THE POSITION OF FIELD DURING THIS TIME ACCIDENTALLY ONE SIDE OF LONG IRON ROD CAME IN CONTACT WITH HT CONDUCTOR VIRNIYA AGDOM FEEDER AND VICTIM ELCTROCUTED SUDDENLY FELL DOWN ON GROUND.</t>
  </si>
  <si>
    <t>As Per Primary Report And Site Panchnama, While Walking In A Wet Irrigated Field, Shri Rayjibhai Abhesinh Rathod Was Carrying An Iron Rod Which Accidentally Came In To Contact With The Live Lt Conductor, Got Electric Shock His Daughter In Low Smt. Sushilaben Dilipbhai Rathod Attemped To Assist Him And Accidently Came In To Contact With The Iron Road  Resulting In Electrocution.</t>
  </si>
  <si>
    <t>On Dated 24.02.2026 At 10:00 Hours In The Morning, Victim Late Shri Manmohan R Pathak And Shri Akash R Sahani Both Labour Went To Do Colour Painting Work Of Compound Wall Where Newly Cafe Constructed.While Shifting Iron Metal Cafe Advertisement Board From One Place To Other Place,Top Angle Of Advertisement Board Accidentally Get Contacted To Above Passing Live Conductor Of 11 KV Dhamarda JGY Feeder And Got Electrocuted And Fall Down On Ground. Thenafter Nearby People Came And Called 108 Emergency Ambulance Vehicle For Immediate Medical Treatment And Took Both Person To Zydus Hospital,Dahod For Further Medical Treatment.After Checking Both Victim, Resident Medical Officer Of Zydus Hospital Has Declared One Victim Shri Manmohan Ramnivas Pathak Dead On The Spot And Other Victim Shri Akash Rammilan Sahani Got Burned At Left Hand And Left Leg And Is Under Treatment At Zydus Hospital,Dahod.Note: Police Panchnama Report And Post Mortem Report Is Awaited</t>
  </si>
  <si>
    <t>Today, On 432026, At 9:30 Am, Mr. Gohil Jaideepkumar Rangitbhai Climbed A Kesuda Tree Near The 11 KV Sandhasal Feeder Line Passing Through The Agricultural Boundary Area Of Dhantej Village To Pick Kesuda Flowers. While Climbing The Tree, The Tree Branch Which Hold His Hand Came In Contact With The Power Line Passing Nearby And He Died Due To Electric Shock. MGVCL Company Has Not Been Found Guilty In This Matter.</t>
  </si>
  <si>
    <t>Shri Pravinbhai Hirabhai Rathwa's  Owner Bullock Was Grazing In Keshiyabhai Apsingbhai Rathwa's Farm. 11Kv Panwad Ag Feeder Conductor Was Broken Down Already On The Feild. The Bullock Accidently Touches To The Conductor  And May Felt Electric Shoke, Then It Fell Down On The Ground And Died On The Spot.</t>
  </si>
  <si>
    <t>A Message Was Received From A Villager At 16:00 Hrs On 14.03.2026 Regarding The Death Of A Goat Near The Transformer Centre Located Near Vav Chokdi, Salaiya.
Immediately After Receiving The Information, The Site Was Visited By JE Shri M. R. Prajapati. During The Initial Site Verification, No Leakage Current Was Observed At The Transformer Centre, And The Transformer Body Earthing And Neutral Earthing Were Found In Normal Condition.
Later, The Site Was Again Inspected By The Night Staff, Who Observed Return Current. As A Precautionary Safety Measure, The Transformer DO Fuse Was Removed During The Night To Isolate The Supply.
The Site Was Again Inspected On The Next Day Morning. During Further Investigation, Sectionwise Isolation Of The LT Network Was Carried Out To Identify The Source Of The Leakage Current. After Isolating Different Sections Of The LT Line And Consumer Connections, It Was Observed That The Return Current Disappeared When The Supply To The Consumer Connection Of Shri Narendra Shankarsinh Parmar Was Isolated, Indicating That The Abnormal Current Was Associated With The Consumer Installation.
During Inspection, Return Neutral Current Was Also Observed Near The Water Works Connection Located Close To The Transformer Centre, Indicating That Part Of The System Current Was Returning Through The Neutral Conductor And Surrounding Ground In That Area.Which Is Considered The Probable Cause Of Electrocution Of The Goat.</t>
  </si>
  <si>
    <t>On Dated 15.03.2026 At Approximately 09:25 AM
 A Nonfatal Electrical Accident Occurred Involving An Outsider Contractor Worker  Namely Pagi Vijaybhai Babubhai Age Approx. 25 Years
 Resident Of Hadabiya Tekra Faliyu During Execution Of New AG TC Claimed Work On 11KV Baliyadev AG Feeder. During The Course Of Work Tapping Point Activity Was Being Carried Out Where One Phase Jumper Joint And DODP Structure Was Ensuring Involved, Proper And It Was Shutdown Observed That DO Fuse Was In Short Condition 3 DO Short. Before PSC Pole And Isolation Of The 11KV Line The Victim Climbed On The DODP Contact With To Cut A Live The 11KV DO Short. Conductor While Performing This Unsafe Activity The Victim Came Into And Suffered Electric Shock. The Accident Occurred Primarily Procedures Due To Failure In Ensuring Line DE Energization Noncompliance Of Safety And Unsafe Act By The Contractor Worker. Additionally Lack Of Proper Supervision By The Contractor And Absence Or Nonuse Of Adequate Personal Protective Equipment PPE Contributed To The Incident. Immediate Medical Assistance Was Provided To The Victim And The Work Was Stopped At Site. The Incident Highlights Serious Negligence On Part Of The Contractor In Enforcing Safety Practices And Ensuring Adherence To Permit To Work And Shutdown Procedures. Strict Compliance Of Safety Norms Proper Supervision Mandatory Use Of PPE And Accountability Of Contractor Are Essential To Prevent Recurrence Of Such Accidents In Future.</t>
  </si>
  <si>
    <t>Shri Mali Rahulbhai Rajubhai, Aged Approximately 24 Years, Resident Of Dabhasa Road, Padra, On Dated 23/03/2026 At Around 6:30 PM, Had Gone To Fetch Water From The Corporation Borewell Located Near The Government Nursery On Dabhasa Road.
As Per The Eyewitness Account, The Deceased Shri Rahulbhai Was Attempting To Pluck Drumstick Pods From A Drumstick Tree Situated In The Field Of Shri Babubhai Chhaganbhai Dabhi, Located Near The Borewell. For This Purpose, He Was Using An Iron Pipe Of Approximately 20 Feet In Length.
During This Process, While Swinging/Lifting The Pipe To Pluck The Pods, The Pipe Came Into Contact With The Nearby Passing 11 Kv Dabhasa Agricultural Power Line. As A Result, He Received An Electric Shock, Leading To The Electrical Accident</t>
  </si>
  <si>
    <t>ON DATE 26.03.26 TIME:18:30 PM SHRIMATI MANIBEN SAYBABHAI DAMOR WAS WATERING AT HER FARM. BINDING OF 2 WIRE OPEN LT WAS TOUCHING THE METAL CLAMP OF THE PSC POLE LT WHICH WAS IN TOUCH WITH THE EARTH WIRE. SHRIMATI MANIBEN DAMOR CAME IN CONTACT WITH THE EARTH WIRE AND SHE GOT THE ELECTRIC SHOCK. SHE WAS REFERED TO THE HOSPITAL.</t>
  </si>
  <si>
    <t>On Dtd 01.04.2026, At 11.15 Hrs, Shri Ravindra Singh Jasvantsinh Parmar Who Was Working As Driver Of Dumper Vehicle GJ16 AY 1387 And He Was Standing On Top Of Vehicle Under 11 KV Ropa Ag Feeder Which Is Emanating From 66 KV Rarod Ss For Covering Vehicle By Green Carpet. But Unfortunately His Arm Was Touched With 11 Kv Ropa Ag Line And He Was Electrocuted Then After He Was Admitted In SSG Hopital For Primary Treatment But Docter Has Declared Him As Dead Which Is Inform By Eyewitness Shri Hanubhai Togabhai Bhuva. Measuring Vertical Distance Between Line And Surface Land  Is Around 166 Foot And They Are Also Making Road By Filling Materials On Surface Land Around 42 Foot But While Visiting 66 KV Rarod Ss For Details Investigation, There Is No Tripping Arries On 11 KV Ropa Ag Dom Feeder During This Time Period 11. 00 Hrs And PM Report Is Awaited.</t>
  </si>
  <si>
    <t>BARODA O&amp;M CIRCLE</t>
  </si>
  <si>
    <t>GODHRA CIRCLE</t>
  </si>
  <si>
    <t>NADIAD CIRCLE</t>
  </si>
  <si>
    <t>BARODA CITY CIRCLE</t>
  </si>
  <si>
    <t>ANAND CIRCLE</t>
  </si>
  <si>
    <t>JAMBUVA O&amp;M DIVISION</t>
  </si>
  <si>
    <t>HALOL O&amp;M DIVISION</t>
  </si>
  <si>
    <t>MEHMDABAD O&amp;M DIVISION NEW</t>
  </si>
  <si>
    <t>NADIAD O&amp;M DIVISION NEW</t>
  </si>
  <si>
    <t>DABHOI O&amp;M DIVISION</t>
  </si>
  <si>
    <t>LUNAWADA O&amp;M DIVISION</t>
  </si>
  <si>
    <t>VISHVAMITRI(W) DIVISION</t>
  </si>
  <si>
    <t>GODHRA O&amp;M DIVISION</t>
  </si>
  <si>
    <t>BORSAD DIVISION</t>
  </si>
  <si>
    <t>DAHOD O&amp;M DIVISION</t>
  </si>
  <si>
    <t>BARODA O&amp;M DIVISION</t>
  </si>
  <si>
    <t>Bodeli (O&amp;M) Division</t>
  </si>
  <si>
    <t>KARJAN-II O&amp;M S/D</t>
  </si>
  <si>
    <t>MOBHA O&amp;M S/D</t>
  </si>
  <si>
    <t>Khatamba S/Dn</t>
  </si>
  <si>
    <t>Vejalpur S/dn</t>
  </si>
  <si>
    <t>Haldarwas S/D New</t>
  </si>
  <si>
    <t>Dakor S/D New</t>
  </si>
  <si>
    <t>DABHOI(R) O&amp;M S/D</t>
  </si>
  <si>
    <t>Virpur S/D</t>
  </si>
  <si>
    <t>Atladara S/D</t>
  </si>
  <si>
    <t>GODHRA(R) O&amp;M S/D</t>
  </si>
  <si>
    <t>BORSAD(T) O&amp;M S/D</t>
  </si>
  <si>
    <t>LUNAWADA-I O&amp;M SD</t>
  </si>
  <si>
    <t>KALOL O&amp;M S/D</t>
  </si>
  <si>
    <t>Kapadwanj (East) S/Dn</t>
  </si>
  <si>
    <t>SHAHERA O&amp;M S/D</t>
  </si>
  <si>
    <t>Dahod Rural-II S/D</t>
  </si>
  <si>
    <t>SAVLI O&amp;M S/D</t>
  </si>
  <si>
    <t>KAWANT O&amp;M S/D</t>
  </si>
  <si>
    <t>HALOL(R) O&amp;M S/D</t>
  </si>
  <si>
    <t>PADRA O&amp;M S/D</t>
  </si>
  <si>
    <t>Bakor S/Dn</t>
  </si>
  <si>
    <t>FHD</t>
  </si>
  <si>
    <t>Name of Distribution Licensee:  MGVCL</t>
  </si>
  <si>
    <t xml:space="preserve">Quarter </t>
  </si>
  <si>
    <t>Sr.No</t>
  </si>
  <si>
    <t>Name of Circle</t>
  </si>
  <si>
    <t>Departmental</t>
  </si>
  <si>
    <t>Outsider</t>
  </si>
  <si>
    <t>Total</t>
  </si>
  <si>
    <t>FH</t>
  </si>
  <si>
    <t>NFH</t>
  </si>
  <si>
    <t>Baroda City</t>
  </si>
  <si>
    <t>Baroda (O&amp;M)</t>
  </si>
  <si>
    <t xml:space="preserve">Baroda (O&amp;M) </t>
  </si>
  <si>
    <t>Anand</t>
  </si>
  <si>
    <t>Godhra</t>
  </si>
  <si>
    <t>Nadiad</t>
  </si>
  <si>
    <t>TOTAL</t>
  </si>
  <si>
    <t>Cummulative</t>
  </si>
  <si>
    <t>Name of Distribution Licensee: M G V C L</t>
  </si>
  <si>
    <t>Year:2025-26</t>
  </si>
  <si>
    <t>Performa - SoP 001: Fatal and Non-fatal accident report</t>
  </si>
  <si>
    <t>Name of Area/Circle</t>
  </si>
  <si>
    <t>No of accidents in the quarter</t>
  </si>
  <si>
    <t>Cumulative since the first quarter of the current FY year</t>
  </si>
  <si>
    <t>4th</t>
  </si>
  <si>
    <t>Jan'26-Mar'26</t>
  </si>
  <si>
    <t>Break up of accident for Jan 2026</t>
  </si>
  <si>
    <t>Break up of accident for Feb 2026</t>
  </si>
  <si>
    <t>Break up of accident for Mar 2026</t>
  </si>
  <si>
    <t>22(4-Pvt)</t>
  </si>
  <si>
    <t xml:space="preserve"> 64 (4-Pvt)</t>
  </si>
  <si>
    <t>Quarter IV (Jan-26 to Mar-26)</t>
  </si>
  <si>
    <t>NUMBER OF ACCIDENTS FOR THE 4th QUARTER 2025-26</t>
  </si>
  <si>
    <t>Awaited</t>
  </si>
  <si>
    <t>NA</t>
  </si>
  <si>
    <t xml:space="preserve">earthing done with PVC pipe . Line maintenance done by sdn </t>
  </si>
  <si>
    <t>1500/11.03.2026</t>
  </si>
  <si>
    <t>NEW EARTHING WORK DONE OF TC.</t>
  </si>
  <si>
    <t>FINAL PAID30000/11.02.2026</t>
  </si>
  <si>
    <t xml:space="preserve">Maintanance of top fitting (staright) and line </t>
  </si>
  <si>
    <t>Consent pending</t>
  </si>
  <si>
    <t>Local people gathered at the site were informed that no one should climb on the line in such a manner. The public is regularly made aware of safety precautions through information published in newspapers and  through safety awareness programs conducted in schools and other public places such as fairs.</t>
  </si>
  <si>
    <t>All line staff have been instructed for Strict implementation of Line clear instead of hand trip.Safety training has been imparted to all line staff.</t>
  </si>
  <si>
    <t>YES</t>
  </si>
  <si>
    <t>compliance of Regulations 15 and 66 of the CEA (Measures Relating to Safety and Electric Supply) Regulations, 2023</t>
  </si>
  <si>
    <t>Yes</t>
  </si>
  <si>
    <t>Notices to such defaulters to be issued</t>
  </si>
  <si>
    <t>Pending, as consent not submitted</t>
  </si>
  <si>
    <t>Proposed MVCC instead of Bare conductor near by residency</t>
  </si>
  <si>
    <t xml:space="preserve"> A distribution box has been installed on the TC, and the LT open line has been replaced with an LT ABC conductor.</t>
  </si>
  <si>
    <t>Regular inspection, maintenance and repair of distribution network as per Regulation 14 &amp; 15 of CEA Regulations-2023.</t>
  </si>
  <si>
    <t>Yes, Line Removed</t>
  </si>
  <si>
    <t>Conversion of OH Line by coated AB Cable &amp; under line pole where clearence issues identefied</t>
  </si>
  <si>
    <t xml:space="preserve">Notice issued for same case for illegal construction under ht line, after payment of line shifting  work. work done for maintain ground level clearance of ht line. </t>
  </si>
  <si>
    <t>follow the safety regulation 2023</t>
  </si>
  <si>
    <t>Transformer earthing reactivation has been completed. The neutral earthing GI wire has been covered with a PVC rigid pipe. ,</t>
  </si>
  <si>
    <t>The contractor has been issued a notice to strictly follow safety procedures. They are instructed to use proper safety equipment, inform the concerned authority for the line, inform the lineman, and ensure that the line is completely shut down. It is mandatory to confirm whether the line is live or not before starting any work.by dischsrge and earthing.
Further, before commencing any work, the contractor must inform the concerned officer, provide prior information about the work location, and confirm that the line has been shut down. Work shall be started only after ensuring all safety measures and using proper safety equipment.</t>
  </si>
  <si>
    <t>Maintenance carried out and replace U-clamp &amp; Sackle</t>
  </si>
  <si>
    <t>11 meter RSJ Pole erected under line</t>
  </si>
  <si>
    <t>Disiplinary action initiated for not usi of safety article not follow safety norms</t>
  </si>
  <si>
    <t>Open OH line replaced with MVCC</t>
  </si>
  <si>
    <t>Notice issued to house Owner shri Darmisthaben d Patawadiya L.NO: DBH/R/B/1306 DT:02-02-2026 &amp; (2) Chandrakant  R Patanvadiya -DBH/HR/1307 &amp; 02-02-2026</t>
  </si>
  <si>
    <t>L.NO:-DBH/FH/605/1547 DT:16-04-26, INITIAL COMPENSATION GIVEN ON DT:28-04-2026 , BY CVNO: 237 (1,00,000 Rs)</t>
  </si>
  <si>
    <t>tree cutting done.</t>
  </si>
  <si>
    <t>Conductor joint &amp; restringing</t>
  </si>
  <si>
    <t>12500 rs under process</t>
  </si>
  <si>
    <t>no any action required, Victim's fault</t>
  </si>
  <si>
    <t>No any action required</t>
  </si>
  <si>
    <t>RMU to be proposed at site. &amp;  Regular safety tarining given to linestaff for use of safety PPE kit and double power supply.</t>
  </si>
  <si>
    <t>Maintain Clearance as per Norms</t>
  </si>
  <si>
    <t>No</t>
  </si>
  <si>
    <t>03 Nos of Extention V cross arm is installed to maintain ground clearance &amp; tree cutting done</t>
  </si>
  <si>
    <t>Name of Distribution Licensee: M.G.V.C.L.</t>
  </si>
  <si>
    <t>Quarter of the year :   Q-IV  (Jan-Feb-Mar-2026)</t>
  </si>
  <si>
    <t>Year: 2025-26</t>
  </si>
  <si>
    <t>SOP 3-00B - REGISTER FOR COMPILING THE COMPLAINTS - CLASSIFIFCATION WISE</t>
  </si>
  <si>
    <t>Name of Office : MGVCL Corporate Office</t>
  </si>
  <si>
    <t>Classification</t>
  </si>
  <si>
    <t>Nature of Complaints</t>
  </si>
  <si>
    <t>Pending complaints of previous qtr.</t>
  </si>
  <si>
    <t>Complaints received during the qtr.</t>
  </si>
  <si>
    <t>Total Complaints</t>
  </si>
  <si>
    <t>No. of Complaints redressed during the quarter.</t>
  </si>
  <si>
    <t>Balance Complaints to be redressed</t>
  </si>
  <si>
    <t>Within stipulated time.</t>
  </si>
  <si>
    <t>Beyond stipulated time.</t>
  </si>
  <si>
    <t>4=2+3</t>
  </si>
  <si>
    <t>7=5+6</t>
  </si>
  <si>
    <t>8=4-7</t>
  </si>
  <si>
    <t>A</t>
  </si>
  <si>
    <t>Interruption in power supply</t>
  </si>
  <si>
    <t>I</t>
  </si>
  <si>
    <t xml:space="preserve"> Loose connections at meter, MCB or service line or from pole</t>
  </si>
  <si>
    <t>II</t>
  </si>
  <si>
    <t xml:space="preserve"> Interruption due to line breakdown</t>
  </si>
  <si>
    <t>III</t>
  </si>
  <si>
    <t xml:space="preserve"> No power complaint on account of blowing of HT/ DropOut (DO)/ LT fuse</t>
  </si>
  <si>
    <t>IV</t>
  </si>
  <si>
    <t xml:space="preserve"> Interruption due to failure of transformer or distribution transformer MCB</t>
  </si>
  <si>
    <t>V</t>
  </si>
  <si>
    <t xml:space="preserve"> Load shedding/ schedule outages</t>
  </si>
  <si>
    <t xml:space="preserve">B </t>
  </si>
  <si>
    <t>Quality of power supply</t>
  </si>
  <si>
    <t xml:space="preserve"> Ordinary case, which requires no augmentation,</t>
  </si>
  <si>
    <t xml:space="preserve"> Where augmentation is required.</t>
  </si>
  <si>
    <t xml:space="preserve"> Harmonics related issue</t>
  </si>
  <si>
    <t xml:space="preserve"> Neutral voltage related issue</t>
  </si>
  <si>
    <t xml:space="preserve"> Voltage variations related issue</t>
  </si>
  <si>
    <t xml:space="preserve">C </t>
  </si>
  <si>
    <t>Meters</t>
  </si>
  <si>
    <t xml:space="preserve"> Stopped/Defective Meters.</t>
  </si>
  <si>
    <t xml:space="preserve"> Meter accuracy test (Fast/ Slow</t>
  </si>
  <si>
    <t xml:space="preserve"> Burnt Meter</t>
  </si>
  <si>
    <t xml:space="preserve"> Stolen Meter</t>
  </si>
  <si>
    <t xml:space="preserve"> Billing on average basis for more than two hills</t>
  </si>
  <si>
    <t>VI</t>
  </si>
  <si>
    <t xml:space="preserve"> Meter boxes/ metering system</t>
  </si>
  <si>
    <t xml:space="preserve">D </t>
  </si>
  <si>
    <t>Overhead lines</t>
  </si>
  <si>
    <t xml:space="preserve"> Loose Wires</t>
  </si>
  <si>
    <t xml:space="preserve"> Inadequate ground clearance</t>
  </si>
  <si>
    <t xml:space="preserve">E </t>
  </si>
  <si>
    <t>Bills</t>
  </si>
  <si>
    <t xml:space="preserve"> For current bills where no additional information is required</t>
  </si>
  <si>
    <t xml:space="preserve"> Where additional information relating to correctness of reading etc. is required,</t>
  </si>
  <si>
    <t xml:space="preserve"> Final bill for vacation of premises/ change of occupancy</t>
  </si>
  <si>
    <t xml:space="preserve"> Change of Tariff</t>
  </si>
  <si>
    <t xml:space="preserve">F </t>
  </si>
  <si>
    <t>Service connections</t>
  </si>
  <si>
    <t xml:space="preserve"> Where extension of LT line up to 150 Metre is required</t>
  </si>
  <si>
    <t xml:space="preserve"> Where extension of LT line of more than 150 Metre and/or augmentation of distribution transformer is required</t>
  </si>
  <si>
    <t xml:space="preserve"> Where erection of new distribution transformer is required</t>
  </si>
  <si>
    <t xml:space="preserve"> Where erection of new HT line and distribution transformer is required and/ or existing HT line network is required to be augmented.</t>
  </si>
  <si>
    <t xml:space="preserve"> Where EHT level line and/ or Sub-station is required to be erected and/ or augmented</t>
  </si>
  <si>
    <t xml:space="preserve"> Modification in connected load</t>
  </si>
  <si>
    <t>VII</t>
  </si>
  <si>
    <t xml:space="preserve"> Name change/reconnection/ change of category</t>
  </si>
  <si>
    <t>VIII</t>
  </si>
  <si>
    <t xml:space="preserve"> In case connection is denied after payment against demand note</t>
  </si>
  <si>
    <t>IX</t>
  </si>
  <si>
    <t xml:space="preserve"> Transfer of connection</t>
  </si>
  <si>
    <t xml:space="preserve">G </t>
  </si>
  <si>
    <t>Request for reconnection/ consumer wanting disconnection</t>
  </si>
  <si>
    <t xml:space="preserve">H </t>
  </si>
  <si>
    <t>Refund of amount due in regard to temporary connection</t>
  </si>
  <si>
    <t>Street Light complaint</t>
  </si>
  <si>
    <t>J</t>
  </si>
  <si>
    <t>Others</t>
  </si>
  <si>
    <t>Performa SoP 004 : Publicity carried out while displaying the contact details of consumer complaints centers.</t>
  </si>
  <si>
    <t>Particulars should also cover the details of publication of “Manual of Practice for Handling Complaint/ Consumer Charter/ Complaint Charter”, consumer awareness program conducted, advertisement done through various media like TV, newspaper, radio, pamphlets &amp; booklet distributions, Displays etc. The development of website and any medium through which public education is carried out can be included.</t>
  </si>
  <si>
    <t>Sr. No.
(1)</t>
  </si>
  <si>
    <t>Actions or steps carried out by distribution licensee towards public awareness in the quarter
(2)</t>
  </si>
  <si>
    <t>Likely number of consumers influenced
(3)</t>
  </si>
  <si>
    <t>Details about Media
(4)</t>
  </si>
  <si>
    <t>the Media</t>
  </si>
  <si>
    <t xml:space="preserve">RTI Officers Name is displayed at customer care centre on each office </t>
  </si>
  <si>
    <t>-</t>
  </si>
  <si>
    <t>Necessary information regarding time schedule for new connection and solving complaints is display on the board.</t>
  </si>
  <si>
    <t>Contact nos. of various officers of the company for emergency contact is also displayed at customer care centre.</t>
  </si>
  <si>
    <t>Website/ News paper</t>
  </si>
  <si>
    <t>Safety Meeting with Line Staff at various S/dn,Divisions on Every Monday (Line staff influenced)</t>
  </si>
  <si>
    <t>Meeting/ line staff infulenced</t>
  </si>
  <si>
    <t>Financial Year: 2025-26</t>
  </si>
  <si>
    <t>Quarter :   Q-IV (Jan-26 TO Mar-26)</t>
  </si>
  <si>
    <t>Performa SoP 005: Failure of Distribution Transformer</t>
  </si>
  <si>
    <t>Sr. No.</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</si>
  <si>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</si>
  <si>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</si>
  <si>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</si>
  <si>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t>
  </si>
  <si>
    <t>% failure rate of Distribution transformer</t>
  </si>
  <si>
    <t>B</t>
  </si>
  <si>
    <t>C=A+B</t>
  </si>
  <si>
    <t>D</t>
  </si>
  <si>
    <t>H = (D)*100/C</t>
  </si>
  <si>
    <t>Baroda O&amp;M</t>
  </si>
  <si>
    <t>MGVCL</t>
  </si>
  <si>
    <t>Performa SoP 015: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</si>
  <si>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</si>
  <si>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</si>
  <si>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</si>
  <si>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</si>
  <si>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</si>
  <si>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</si>
  <si>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</si>
  <si>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</si>
  <si>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</si>
  <si>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Single Phase</t>
  </si>
  <si>
    <t>Three Phase</t>
  </si>
  <si>
    <t>Performa SoP 007: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</si>
  <si>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</si>
  <si>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</si>
  <si>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</si>
  <si>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</si>
  <si>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</si>
  <si>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</si>
  <si>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</si>
  <si>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</si>
  <si>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</si>
  <si>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</si>
  <si>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Domestic</t>
  </si>
  <si>
    <t>  2%</t>
  </si>
  <si>
    <t>Commercial</t>
  </si>
  <si>
    <t>Industrial</t>
  </si>
  <si>
    <t>Agricultural</t>
  </si>
  <si>
    <t>Public water works</t>
  </si>
  <si>
    <t>HT consumers</t>
  </si>
  <si>
    <t>HT industrial</t>
  </si>
  <si>
    <t>Performa SoP 008: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</si>
  <si>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</si>
  <si>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</si>
  <si>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</si>
  <si>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</si>
  <si>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</si>
  <si>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</si>
  <si>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</si>
  <si>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</si>
  <si>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</si>
  <si>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</si>
  <si>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</si>
  <si>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</si>
  <si>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009: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</si>
  <si>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</si>
  <si>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</si>
  <si>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</si>
  <si>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</si>
  <si>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</si>
  <si>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</si>
  <si>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</si>
  <si>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</si>
  <si>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Performa SoP 016: Compensation details</t>
  </si>
  <si>
    <t>COMPENSATION DETAILS</t>
  </si>
  <si>
    <t>Sr.
No.</t>
  </si>
  <si>
    <t>Service Area</t>
  </si>
  <si>
    <t>Compensation payable to</t>
  </si>
  <si>
    <t>Claimed</t>
  </si>
  <si>
    <t/>
  </si>
  <si>
    <t>Payable</t>
  </si>
  <si>
    <t>consumer for the period of
default in case of violation 
of standard</t>
  </si>
  <si>
    <t>No. of
cases</t>
  </si>
  <si>
    <t>Amount
(Rs.)</t>
  </si>
  <si>
    <t>No. of cases in 
which 
compensation 
is payable</t>
  </si>
  <si>
    <t>Amount
payable 
(Rs.)</t>
  </si>
  <si>
    <t>Amount
paid 
(Rs.)</t>
  </si>
  <si>
    <t>Registration of complaint 
and intimation of Unique 
complaint Number to the 
Complainant</t>
  </si>
  <si>
    <t>Rs. 50/- for each default</t>
  </si>
  <si>
    <t>Issuance of Demand Note 
for New Connection, Load
Enhancement, Shifting of
connection at other premises,
Conversion of Service,
Temporary Supply, Shifting
of Service Connection in
exiting premises, Deviation
of line and Shifting of
equipments</t>
  </si>
  <si>
    <t>Rs. 50 for each day of
default.</t>
  </si>
  <si>
    <t>New Connection, Load
Enhancement, Shifting of
connection at other premises
and Conversion of Service 
where no Network erection
and/or augmentation is
required.</t>
  </si>
  <si>
    <t>New Connection, Load
Enhancement, Shifting of
connection at other premises
and Conversion of Service
where Network erection
and/or augmentation is
required.</t>
  </si>
  <si>
    <t>Release of temporary supply</t>
  </si>
  <si>
    <t>Shifting of meter/services in
the existing premises</t>
  </si>
  <si>
    <t>Shifting of LT/HT lines</t>
  </si>
  <si>
    <t>Shifting of Transformer
structures</t>
  </si>
  <si>
    <t>Settlement of amount for
refunding of excess amount 
after completion of work.</t>
  </si>
  <si>
    <t>Transfer of Service
Connection with respect to
change of name or change of
ownership</t>
  </si>
  <si>
    <t>Application from consumer
requesting Change in Tariff
Class/Category.</t>
  </si>
  <si>
    <t>Complaint Related to Billing</t>
  </si>
  <si>
    <t>Replacement of Meter</t>
  </si>
  <si>
    <t>Rs. 25/- for each day of
default subject to maximum
of Rs. 1500/- for LT
connections and Rs. 250/-
for each day of default 
subject to maximum of Rs.
2500/- for HT connections.</t>
  </si>
  <si>
    <t>Reconnection of Supply</t>
  </si>
  <si>
    <t>Rs. 25/- for each six hours
(or part thereof) of delay in
restoration of supply subject 
to maximum Rs. 500/- for
LT connection and Rs. 50/-
for each six hours (or part 
thereof) of delay in
restoration of supply subject 
to maximum Rs. 1000/- for
HT connection.</t>
  </si>
  <si>
    <t>More than 2 interruptions in
a day to the consumer for the 
reasons not attributable to
the nature of fault as
mentioned in Clause 8.4 of
these Regulations.</t>
  </si>
  <si>
    <t>Rs. 25/- for each interruption
subject to maximum Rs.
500/- for LT connection and
Rs. 50/- for each interruption
subject to maximum Rs.
1000/- for HT connection.</t>
  </si>
  <si>
    <t>Failure to restore power
supply in case of blowing of
fuse of LT side distribution
transformer, at consumer
premises, trouble of MCB of
distribution transformer,
loose connection at pole,
MCB or meter, etc.</t>
  </si>
  <si>
    <t>Rs. 50/- per hour per
Consumer for the first two
hours of default. Thereafter
Rs. 100/- per hour per
Consumer subject to
maximum of Rs. 500/- per
day for LT consumer and
maximum of Rs. 2000/- per
day for HT consumer.</t>
  </si>
  <si>
    <t>Failure to restore power
supply in case of blowing of
HT side fuse of distribution
transformer</t>
  </si>
  <si>
    <t>Failure to restore power
supply in case of HT and LT 
line fault</t>
  </si>
  <si>
    <t>Failure to restore power
supply in case of
Distribution transformer
failure</t>
  </si>
  <si>
    <t>Failure to restore power
supply in case of failure of
underground service or
underground HT/LT cable</t>
  </si>
  <si>
    <t>Scheduled Power Outage</t>
  </si>
  <si>
    <t>Rs. 50/- per hour per
Consumer for the first two
hours of default. Thereafter
Rs. 100/- per hour per
Consumer</t>
  </si>
  <si>
    <t>Site Visit and Intimation to
the Consumer about likely
time to resolve the complaint 
related to voltage 
fluctuation.</t>
  </si>
  <si>
    <t>Rs. 200/- for each instance
for each complaint.</t>
  </si>
  <si>
    <t>Complaint of Neutral 
Voltage</t>
  </si>
  <si>
    <t>Rs. 250/- for each complaint</t>
  </si>
  <si>
    <t>Complaint regarding Voltage 
variations at the point of
commencement of supply.</t>
  </si>
  <si>
    <t>Rs. 25/- for each day of
default subject to maximum
of Rs. 500/-</t>
  </si>
  <si>
    <t>Performa SoP 017: Individual Complaint where Compensation has been paid (To be submitted Quarterly)</t>
  </si>
  <si>
    <t>Complaint 
No.</t>
  </si>
  <si>
    <t>Date of filing
Complaint/ 
Automatic 
Compensation</t>
  </si>
  <si>
    <t>Consumer
No. and
Name and
Address
of the 
Consumer</t>
  </si>
  <si>
    <t>Nature of
Complaint</t>
  </si>
  <si>
    <t>Reference
Standard of
Performance</t>
  </si>
  <si>
    <t>Amount of
compensation 
(Rs.)</t>
  </si>
  <si>
    <t>Whether 
Compensation 
paid 
automatically
or Consumer
has to
approach 
CGRF to get
compensation</t>
  </si>
  <si>
    <t>Whether CGRF has
upheld 
demand of
Consumer of
Compensation 
and if Yes, 
date of order
of CGRF and
date of
compensation paid</t>
  </si>
  <si>
    <t>1. Unauthorised use of Electricity (4th Quarter Jan 26 - Mar 26)</t>
  </si>
  <si>
    <t>No. of cases Booked</t>
  </si>
  <si>
    <t>No. of cases where UUE is established by the Licensee</t>
  </si>
  <si>
    <t>No. of cases where appeal filed by the consumer before the Apellate Authority</t>
  </si>
  <si>
    <t>No. of cases decided by the Appellate Authority in favour of the the Licensee</t>
  </si>
  <si>
    <t>No. of cases decided by the Appellate Authority in favour of the the Consumer</t>
  </si>
  <si>
    <t>2. Theft of Electricity (4th Quarter Jan 26 - Mar 26)</t>
  </si>
  <si>
    <t>No. of complaints filed by the Licensee in Police Station</t>
  </si>
  <si>
    <t>No. of cases in which the judgement delivered by the Special Court</t>
  </si>
  <si>
    <t>No. of cases decided by the Special Court in favour of Licensee</t>
  </si>
  <si>
    <t>No. of cases decided by the Special Court in favour of Consumer</t>
  </si>
  <si>
    <t>Note:-</t>
  </si>
  <si>
    <t>The format is to be sent quarterly.</t>
  </si>
  <si>
    <t>The format shall include individual consumer wise details.</t>
  </si>
  <si>
    <t>The quarterly reporting of the year means reporting for the period 1st Quarter as Apr – Jun, 2nd Quarter as Jul – Sep, 3 rd Quarter as Oct – Dec and 4th Quarter as Jan – Mar of the financial year.</t>
  </si>
  <si>
    <t>Q-IV (JAN - MAR 2026)</t>
  </si>
  <si>
    <t>SoP 010 – A System Average Interruption Frequency Index (SAIFI)</t>
  </si>
  <si>
    <t>Sr.
No</t>
  </si>
  <si>
    <t>Month</t>
  </si>
  <si>
    <t>Number of Sustained Interruptions during the Reporting Period = Ai</t>
  </si>
  <si>
    <t>Number of Interrupted Customers for Sustained Interruption events during the Reporting Period = Ni</t>
  </si>
  <si>
    <t>Total number
of Customers
Served for the
Areas = Nt</t>
  </si>
  <si>
    <t>Total Number of
Interrupted Customers for Sustained Interruption events during the Reporting Period = Σ (Ai x Ni)</t>
  </si>
  <si>
    <t>SAIFI = Σ (Ai x Ni) /Nt</t>
  </si>
  <si>
    <t>6 = Σ (3 x 4)</t>
  </si>
  <si>
    <t>7 = 6 / 5</t>
  </si>
  <si>
    <t>SoP 011 – System Average Interruption Duration Index (SAIDI)</t>
  </si>
  <si>
    <t>Number of Sustained Interruptions during the Reporting Period = Ai
(Nos)</t>
  </si>
  <si>
    <t>Total Outage Duration
(Hr : Min)</t>
  </si>
  <si>
    <t>Restoration time for each Interruption Event = Ri
(Hr : Min)</t>
  </si>
  <si>
    <t>Number of Interrupted Customers for Sustained Interruption events during the Reporting Period = Ni
(Nos)</t>
  </si>
  <si>
    <t>Total Customer Interruption Duration = Ri x Ni
(Hr : Min)</t>
  </si>
  <si>
    <t>Total Number of Customers Served  for the Areas = Nt
(Nos)</t>
  </si>
  <si>
    <t>Cumulative Customer Interruptions Duration  = Σ(Ri x Ni)
(Hr : Min)</t>
  </si>
  <si>
    <t>SAIDI
= Σ (Ri x Ni) / Nt                  (Hr : Min)</t>
  </si>
  <si>
    <t>5 = 4 / 3</t>
  </si>
  <si>
    <t>7 = 5 x 6</t>
  </si>
  <si>
    <t>9 = Σ (5 x 6)</t>
  </si>
  <si>
    <t>10 = 9 /8</t>
  </si>
  <si>
    <t>10841:12</t>
  </si>
  <si>
    <t>1360622:54</t>
  </si>
  <si>
    <t>1226008:09</t>
  </si>
  <si>
    <t>1098129:04</t>
  </si>
  <si>
    <t>966632:03</t>
  </si>
  <si>
    <t>13810:58</t>
  </si>
  <si>
    <t>1379624:00</t>
  </si>
  <si>
    <t>1466372:05</t>
  </si>
  <si>
    <t>32487:06</t>
  </si>
  <si>
    <t>3838375:58</t>
  </si>
  <si>
    <t>4333028:57</t>
  </si>
  <si>
    <t xml:space="preserve">SoP 012 – : Momentary Average Interruption Frequency Index (MAIFI)   </t>
  </si>
  <si>
    <t xml:space="preserve">Sr.
No   </t>
  </si>
  <si>
    <t xml:space="preserve">Month       </t>
  </si>
  <si>
    <t>Total Number
of
Momentary
interruptions
= Imi</t>
  </si>
  <si>
    <t>Total Number
of Consumers
affected due
to
Momentary
Interruption
Events during
the Reporting
Period = Nmi</t>
  </si>
  <si>
    <t>Number of
Customer
Momentary
Interruptions
= IMi * Nmi</t>
  </si>
  <si>
    <t>Total
Number of
Customers
Served for
the Areas =
Nt</t>
  </si>
  <si>
    <t>Cumulative Momentary
Customer Interruptions =
Σ (Imi x Nmi)</t>
  </si>
  <si>
    <t>MAIFI =
 Σ (IMi x Nmi)/
Nt</t>
  </si>
  <si>
    <t>5=3*4</t>
  </si>
  <si>
    <t>7 = Σ (3 x 4)</t>
  </si>
  <si>
    <t>8=7/6</t>
  </si>
  <si>
    <t xml:space="preserve">SoP 013 – : Customer Average Interruption Duration Index (CAIDI)  </t>
  </si>
  <si>
    <t>Total
Number of
Sustained
Interruptions
during the
Reporting
Period =
Σ Ai</t>
  </si>
  <si>
    <t>Total
Restoration time
for Interruption
Events =
Σ Ri (Hr : Min)</t>
  </si>
  <si>
    <t>Total Number of
Interrupted
Customers for
Sustained
Interruption
events during
the Reporting
Period = Σni</t>
  </si>
  <si>
    <t>CAIDI=Σ (Ri x Ni) /     Σ (Ai x Ni)
= SAIDI/ SAIFI</t>
  </si>
  <si>
    <t>6 = (4 x 5) / (3 x 5)</t>
  </si>
  <si>
    <t>Performa – SoP 002: Action taken report for safety measures complied for the accidents occurred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</si>
</sst>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hh]:mm"/>
    <numFmt numFmtId="166" formatCode="[$-F400]h:mm:ss\ AM/PM"/>
  </numFmts>
  <fonts count="73" x14ac:knownFonts="1">
    <font>
      <sz val="11"/>
      <color theme="1"/>
      <name val="Calibri"/>
      <family val="2"/>
      <scheme val="minor"/>
    </font>
    <font>
      <sz val="10"/>
      <name val="Arial"/>
      <family val="2"/>
    </font>
    <font>
      <sz val="10"/>
      <color theme="1"/>
      <name val="Tahoma"/>
      <family val="2"/>
    </font>
    <font>
      <sz val="10"/>
      <name val="Tahoma"/>
      <family val="2"/>
    </font>
    <font>
      <sz val="10"/>
      <color indexed="8"/>
      <name val="Tahoma"/>
      <family val="2"/>
    </font>
    <font>
      <sz val="14"/>
      <color indexed="8"/>
      <name val="Tahoma"/>
      <family val="2"/>
    </font>
    <font>
      <sz val="14"/>
      <color theme="1"/>
      <name val="Tahoma"/>
      <family val="2"/>
    </font>
    <font>
      <sz val="14"/>
      <color rgb="FFFF0000"/>
      <name val="Tahoma"/>
      <family val="2"/>
    </font>
    <font>
      <sz val="12"/>
      <name val="Tahoma"/>
      <family val="2"/>
    </font>
    <font>
      <sz val="14"/>
      <name val="Tahoma"/>
      <family val="2"/>
    </font>
    <font>
      <sz val="8"/>
      <color theme="1"/>
      <name val="Calibri"/>
      <family val="2"/>
      <scheme val="minor"/>
    </font>
    <font>
      <sz val="11"/>
      <color theme="1"/>
      <name val="Tahoma"/>
      <family val="2"/>
    </font>
    <font>
      <sz val="11"/>
      <name val="Tahoma"/>
      <family val="2"/>
    </font>
    <font>
      <sz val="11"/>
      <name val="Calibri"/>
      <family val="2"/>
    </font>
    <font>
      <sz val="10"/>
      <color rgb="FF4D4D4D"/>
      <name val="Tahoma"/>
      <family val="2"/>
    </font>
    <font>
      <sz val="14"/>
      <color theme="1"/>
      <name val="Calibri"/>
      <family val="2"/>
      <scheme val="minor"/>
    </font>
    <font>
      <b/>
      <vertAlign val="superscript"/>
      <sz val="20"/>
      <color theme="1"/>
      <name val="Calibri"/>
      <family val="2"/>
      <scheme val="minor"/>
    </font>
    <font>
      <b/>
      <sz val="14"/>
      <color rgb="FFFF0000"/>
      <name val="Calibri"/>
      <family val="2"/>
      <scheme val="minor"/>
    </font>
    <font>
      <sz val="14"/>
      <name val="Calibri"/>
      <family val="2"/>
      <scheme val="minor"/>
    </font>
    <font>
      <sz val="11"/>
      <name val="Arial"/>
      <family val="2"/>
    </font>
    <font>
      <sz val="12"/>
      <color theme="1"/>
      <name val="Calibri"/>
      <family val="2"/>
      <scheme val="minor"/>
    </font>
    <font>
      <b/>
      <sz val="12"/>
      <name val="Trebuchet MS"/>
      <family val="2"/>
    </font>
    <font>
      <b/>
      <sz val="12"/>
      <color indexed="8"/>
      <name val="Trebuchet MS"/>
      <family val="2"/>
    </font>
    <font>
      <sz val="12"/>
      <color indexed="8"/>
      <name val="Trebuchet MS"/>
      <family val="2"/>
    </font>
    <font>
      <sz val="12"/>
      <name val="Trebuchet MS"/>
      <family val="2"/>
    </font>
    <font>
      <sz val="14"/>
      <name val="Trebuchet MS"/>
      <family val="2"/>
    </font>
    <font>
      <sz val="16"/>
      <color theme="1"/>
      <name val="Trebuchet MS"/>
      <family val="2"/>
    </font>
    <font>
      <sz val="13"/>
      <name val="Calibri"/>
      <family val="2"/>
      <scheme val="minor"/>
    </font>
    <font>
      <b/>
      <sz val="14"/>
      <name val="Trebuchet MS"/>
      <family val="2"/>
    </font>
    <font>
      <b/>
      <sz val="14"/>
      <color rgb="FF0070C0"/>
      <name val="Calibri"/>
      <family val="2"/>
      <scheme val="minor"/>
    </font>
    <font>
      <b/>
      <sz val="12"/>
      <name val="Times New Roman"/>
      <family val="1"/>
    </font>
    <font>
      <sz val="11"/>
      <color theme="1"/>
      <name val="Arial"/>
      <family val="2"/>
    </font>
    <font>
      <b/>
      <sz val="11"/>
      <color theme="1"/>
      <name val="Arial"/>
      <family val="2"/>
    </font>
    <font>
      <sz val="12"/>
      <name val="Times New Roman"/>
      <family val="1"/>
    </font>
    <font>
      <sz val="12"/>
      <color theme="1"/>
      <name val="Times New Roman"/>
      <family val="1"/>
    </font>
    <font>
      <b/>
      <sz val="16"/>
      <name val="Leelawadee"/>
      <family val="2"/>
    </font>
    <font>
      <sz val="11"/>
      <name val="Leelawadee"/>
      <family val="2"/>
    </font>
    <font>
      <b/>
      <sz val="12"/>
      <name val="Leelawadee"/>
      <family val="2"/>
    </font>
    <font>
      <sz val="12"/>
      <name val="Leelawadee"/>
      <family val="2"/>
    </font>
    <font>
      <b/>
      <sz val="12"/>
      <color rgb="FF7030A0"/>
      <name val="Leelawadee"/>
      <family val="2"/>
    </font>
    <font>
      <b/>
      <sz val="18"/>
      <name val="Leelawadee"/>
      <family val="2"/>
    </font>
    <font>
      <b/>
      <sz val="14"/>
      <name val="Leelawadee"/>
      <family val="2"/>
    </font>
    <font>
      <b/>
      <sz val="14"/>
      <color rgb="FF7030A0"/>
      <name val="Leelawadee"/>
      <family val="2"/>
    </font>
    <font>
      <sz val="14"/>
      <color rgb="FF7030A0"/>
      <name val="Leelawadee"/>
      <family val="2"/>
    </font>
    <font>
      <sz val="14"/>
      <name val="Leelawadee"/>
      <family val="2"/>
    </font>
    <font>
      <b/>
      <sz val="11"/>
      <name val="Leelawadee"/>
      <family val="2"/>
    </font>
    <font>
      <sz val="12"/>
      <color theme="1"/>
      <name val="Trebuchet MS"/>
      <family val="2"/>
    </font>
    <font>
      <sz val="8"/>
      <color indexed="8"/>
      <name val="Bookman Old Style"/>
      <family val="1"/>
    </font>
    <font>
      <sz val="12"/>
      <color theme="1"/>
      <name val="Arial"/>
      <family val="2"/>
    </font>
    <font>
      <sz val="9"/>
      <color indexed="8"/>
      <name val="Arial"/>
      <family val="2"/>
    </font>
    <font>
      <sz val="9"/>
      <color theme="1"/>
      <name val="Arial"/>
      <family val="2"/>
    </font>
    <font>
      <b/>
      <sz val="9"/>
      <name val="Times New Roman"/>
      <family val="2"/>
    </font>
    <font>
      <sz val="9"/>
      <name val="Times New Roman"/>
      <family val="2"/>
    </font>
    <font>
      <sz val="11"/>
      <name val="Times New Roman"/>
      <family val="2"/>
    </font>
    <font>
      <b/>
      <sz val="20"/>
      <color theme="1"/>
      <name val="Times New Roman"/>
      <family val="1"/>
    </font>
    <font>
      <b/>
      <sz val="16"/>
      <color theme="1"/>
      <name val="Times New Roman"/>
      <family val="1"/>
    </font>
    <font>
      <sz val="16"/>
      <color theme="1"/>
      <name val="Times New Roman"/>
      <family val="1"/>
    </font>
    <font>
      <b/>
      <sz val="18"/>
      <color theme="1"/>
      <name val="Times New Roman"/>
      <family val="1"/>
    </font>
    <font>
      <b/>
      <sz val="11"/>
      <color theme="1"/>
      <name val="Calibri"/>
      <family val="2"/>
      <scheme val="minor"/>
    </font>
    <font>
      <b/>
      <sz val="11"/>
      <color indexed="8"/>
      <name val="Trebuchet MS"/>
      <family val="2"/>
    </font>
    <font>
      <sz val="8"/>
      <color theme="1"/>
      <name val="Arial"/>
      <family val="2"/>
    </font>
    <font>
      <b/>
      <sz val="11"/>
      <color rgb="FF000000"/>
      <name val="Times New Roman"/>
      <family val="1"/>
    </font>
    <font>
      <b/>
      <sz val="12"/>
      <color theme="1"/>
      <name val="Trebuchet MS"/>
      <family val="2"/>
    </font>
    <font>
      <b/>
      <sz val="12"/>
      <color theme="1"/>
      <name val="Calibri"/>
      <family val="2"/>
      <scheme val="minor"/>
    </font>
    <font>
      <sz val="12"/>
      <name val="Calibri"/>
      <family val="2"/>
    </font>
    <font>
      <b/>
      <sz val="12"/>
      <name val="Calibri"/>
      <family val="2"/>
    </font>
    <font>
      <sz val="8"/>
      <name val="Arial"/>
      <family val="2"/>
    </font>
    <font>
      <sz val="8"/>
      <color indexed="8"/>
      <name val="Trebuchet MS"/>
      <family val="2"/>
    </font>
    <font>
      <sz val="16"/>
      <name val="Trebuchet MS"/>
      <family val="2"/>
    </font>
    <font>
      <sz val="11"/>
      <color indexed="8"/>
      <name val="Tahoma"/>
      <family val="2"/>
    </font>
    <font>
      <b/>
      <sz val="12"/>
      <color rgb="FF000000"/>
      <name val="Times New Roman"/>
      <family val="1"/>
    </font>
    <font>
      <b/>
      <sz val="12"/>
      <color theme="1"/>
      <name val="Arial"/>
      <family val="2"/>
    </font>
    <font>
      <sz val="12"/>
      <color rgb="FF000000"/>
      <name val="Times New Roman"/>
      <family val="1"/>
    </font>
  </fonts>
  <fills count="13">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4" tint="0.59999389629810485"/>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style="thin">
        <color indexed="64"/>
      </right>
      <top/>
      <bottom/>
      <diagonal/>
    </border>
    <border>
      <left style="thin">
        <color auto="1"/>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345">
    <xf numFmtId="0" fontId="0" fillId="0" borderId="0" xfId="0"/>
    <xf numFmtId="0" fontId="2" fillId="0" borderId="0" xfId="0" applyFont="1" applyFill="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11" fillId="0" borderId="0" xfId="0" applyFont="1" applyAlignment="1">
      <alignment vertical="center" wrapText="1"/>
    </xf>
    <xf numFmtId="0" fontId="15" fillId="0" borderId="0" xfId="0" applyFont="1" applyAlignment="1">
      <alignment vertical="center"/>
    </xf>
    <xf numFmtId="0" fontId="15" fillId="0" borderId="1" xfId="0" applyFont="1" applyBorder="1" applyAlignment="1">
      <alignment vertical="center"/>
    </xf>
    <xf numFmtId="0" fontId="16" fillId="0" borderId="1" xfId="0" applyFont="1" applyBorder="1" applyAlignment="1">
      <alignment horizontal="center" vertical="center"/>
    </xf>
    <xf numFmtId="0" fontId="15" fillId="6" borderId="1" xfId="0" applyFont="1" applyFill="1" applyBorder="1" applyAlignment="1">
      <alignment horizontal="center" vertical="center"/>
    </xf>
    <xf numFmtId="0" fontId="15" fillId="0" borderId="1" xfId="0" applyFont="1" applyBorder="1" applyAlignment="1">
      <alignment horizontal="center" vertical="center"/>
    </xf>
    <xf numFmtId="0" fontId="19" fillId="7" borderId="1" xfId="0" applyFont="1" applyFill="1" applyBorder="1" applyAlignment="1">
      <alignment horizontal="center" vertical="center" wrapText="1"/>
    </xf>
    <xf numFmtId="0" fontId="15" fillId="7" borderId="1" xfId="0" applyFont="1" applyFill="1" applyBorder="1" applyAlignment="1">
      <alignment horizontal="center" vertical="center"/>
    </xf>
    <xf numFmtId="0" fontId="15" fillId="7" borderId="1" xfId="0" applyFont="1" applyFill="1" applyBorder="1" applyAlignment="1">
      <alignment vertical="center"/>
    </xf>
    <xf numFmtId="0" fontId="15" fillId="0" borderId="0" xfId="0" applyFont="1" applyFill="1" applyAlignment="1">
      <alignment vertical="center"/>
    </xf>
    <xf numFmtId="0" fontId="15" fillId="6" borderId="1" xfId="0" applyFont="1" applyFill="1" applyBorder="1" applyAlignment="1">
      <alignment vertical="center"/>
    </xf>
    <xf numFmtId="0" fontId="15" fillId="8" borderId="1" xfId="0" applyFont="1" applyFill="1" applyBorder="1" applyAlignment="1">
      <alignment horizontal="center" vertical="center"/>
    </xf>
    <xf numFmtId="0" fontId="15" fillId="8" borderId="1" xfId="0" applyFont="1" applyFill="1" applyBorder="1" applyAlignment="1">
      <alignment vertical="center"/>
    </xf>
    <xf numFmtId="0" fontId="20" fillId="0" borderId="1" xfId="0" applyFont="1" applyFill="1" applyBorder="1" applyAlignment="1">
      <alignment horizontal="center" vertical="center"/>
    </xf>
    <xf numFmtId="0" fontId="15" fillId="6" borderId="10" xfId="0" applyFont="1" applyFill="1" applyBorder="1" applyAlignment="1">
      <alignment horizontal="center" vertical="center"/>
    </xf>
    <xf numFmtId="0" fontId="15" fillId="6" borderId="10" xfId="0" applyFont="1" applyFill="1" applyBorder="1" applyAlignment="1">
      <alignment horizontal="center" vertical="center" wrapText="1"/>
    </xf>
    <xf numFmtId="0" fontId="15" fillId="6" borderId="2" xfId="0" applyFont="1" applyFill="1" applyBorder="1" applyAlignment="1">
      <alignment horizontal="center" vertical="center"/>
    </xf>
    <xf numFmtId="0" fontId="15" fillId="6" borderId="6" xfId="0" applyFont="1" applyFill="1" applyBorder="1" applyAlignment="1">
      <alignment horizontal="center" vertical="center"/>
    </xf>
    <xf numFmtId="0" fontId="15" fillId="6" borderId="3" xfId="0" applyFont="1" applyFill="1" applyBorder="1" applyAlignment="1">
      <alignment horizontal="center" vertical="center"/>
    </xf>
    <xf numFmtId="0" fontId="15" fillId="6" borderId="11" xfId="0" applyFont="1" applyFill="1" applyBorder="1" applyAlignment="1">
      <alignment horizontal="center" vertical="center"/>
    </xf>
    <xf numFmtId="0" fontId="15" fillId="6" borderId="11" xfId="0" applyFont="1" applyFill="1" applyBorder="1" applyAlignment="1">
      <alignment horizontal="center" vertical="center" wrapText="1"/>
    </xf>
    <xf numFmtId="0" fontId="23" fillId="0" borderId="16" xfId="0" applyFont="1" applyBorder="1" applyAlignment="1">
      <alignment horizontal="center" vertical="center"/>
    </xf>
    <xf numFmtId="0" fontId="25" fillId="0" borderId="1" xfId="0" applyFont="1" applyFill="1" applyBorder="1" applyAlignment="1">
      <alignment horizontal="center" vertical="center"/>
    </xf>
    <xf numFmtId="0" fontId="26" fillId="10" borderId="1" xfId="0" applyFont="1" applyFill="1" applyBorder="1" applyAlignment="1">
      <alignment horizontal="center" vertical="center"/>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28" fillId="0" borderId="19" xfId="0" applyFont="1" applyBorder="1" applyAlignment="1">
      <alignment horizontal="center" vertical="center"/>
    </xf>
    <xf numFmtId="0" fontId="29" fillId="0" borderId="0" xfId="0" applyFont="1"/>
    <xf numFmtId="0" fontId="28" fillId="0" borderId="19" xfId="0" applyFont="1" applyFill="1" applyBorder="1" applyAlignment="1">
      <alignment horizontal="center" vertical="center"/>
    </xf>
    <xf numFmtId="0" fontId="19" fillId="0" borderId="0" xfId="0" applyFont="1" applyFill="1"/>
    <xf numFmtId="0" fontId="31" fillId="0" borderId="0" xfId="0" applyFont="1"/>
    <xf numFmtId="0" fontId="31" fillId="0" borderId="0" xfId="0" applyFont="1" applyFill="1"/>
    <xf numFmtId="0" fontId="32" fillId="11" borderId="0" xfId="0" applyFont="1" applyFill="1"/>
    <xf numFmtId="0" fontId="33" fillId="0" borderId="1" xfId="0" applyFont="1" applyBorder="1" applyAlignment="1">
      <alignment horizontal="center" vertical="center" wrapText="1"/>
    </xf>
    <xf numFmtId="0" fontId="33" fillId="0" borderId="1" xfId="0" applyFont="1" applyBorder="1" applyAlignment="1">
      <alignment vertical="top" wrapText="1"/>
    </xf>
    <xf numFmtId="0" fontId="33" fillId="0" borderId="1" xfId="0" applyNumberFormat="1" applyFont="1" applyBorder="1" applyAlignment="1">
      <alignment horizontal="right" vertical="center" wrapText="1"/>
    </xf>
    <xf numFmtId="0" fontId="33" fillId="11" borderId="1" xfId="0" applyNumberFormat="1" applyFont="1" applyFill="1" applyBorder="1" applyAlignment="1">
      <alignment horizontal="right" vertical="center" wrapText="1"/>
    </xf>
    <xf numFmtId="1" fontId="33" fillId="0" borderId="1" xfId="0" applyNumberFormat="1" applyFont="1" applyBorder="1" applyAlignment="1">
      <alignment horizontal="right" vertical="center" wrapText="1"/>
    </xf>
    <xf numFmtId="0" fontId="33" fillId="0" borderId="0" xfId="0" applyFont="1"/>
    <xf numFmtId="0" fontId="30" fillId="0" borderId="0" xfId="0" applyFont="1" applyAlignment="1">
      <alignment vertical="center" wrapText="1"/>
    </xf>
    <xf numFmtId="0" fontId="33" fillId="0" borderId="0" xfId="0" applyFont="1" applyAlignment="1">
      <alignment vertical="center" wrapText="1"/>
    </xf>
    <xf numFmtId="0" fontId="33" fillId="0" borderId="0" xfId="0" applyFont="1" applyAlignment="1">
      <alignment horizontal="center" vertical="center" wrapText="1"/>
    </xf>
    <xf numFmtId="0" fontId="33" fillId="0" borderId="0" xfId="0" applyFont="1" applyAlignment="1">
      <alignment vertical="center"/>
    </xf>
    <xf numFmtId="0" fontId="30" fillId="0" borderId="1" xfId="0" applyFont="1" applyBorder="1" applyAlignment="1">
      <alignment horizontal="center" vertical="center" wrapText="1"/>
    </xf>
    <xf numFmtId="0" fontId="33" fillId="0" borderId="1" xfId="0" applyFont="1" applyBorder="1"/>
    <xf numFmtId="0" fontId="33" fillId="0" borderId="1" xfId="0" applyFont="1" applyBorder="1" applyAlignment="1">
      <alignment horizontal="left" vertical="center" wrapText="1"/>
    </xf>
    <xf numFmtId="0" fontId="34" fillId="0" borderId="1" xfId="0" applyFont="1" applyFill="1" applyBorder="1" applyAlignment="1">
      <alignment horizontal="center" vertical="center" wrapText="1"/>
    </xf>
    <xf numFmtId="0" fontId="33" fillId="0" borderId="1" xfId="0" applyFont="1" applyBorder="1" applyAlignment="1">
      <alignment horizontal="center" vertical="center"/>
    </xf>
    <xf numFmtId="0" fontId="34" fillId="3" borderId="0" xfId="0" applyFont="1" applyFill="1" applyBorder="1" applyAlignment="1">
      <alignment horizontal="center" vertical="center" wrapText="1"/>
    </xf>
    <xf numFmtId="0" fontId="33" fillId="0" borderId="0" xfId="0" applyFont="1" applyBorder="1" applyAlignment="1">
      <alignment horizontal="center" vertical="center"/>
    </xf>
    <xf numFmtId="0" fontId="33" fillId="0" borderId="1" xfId="0" applyFont="1" applyFill="1" applyBorder="1" applyAlignment="1">
      <alignment horizontal="center" vertical="center" wrapText="1"/>
    </xf>
    <xf numFmtId="0" fontId="36" fillId="0" borderId="0" xfId="0" applyFont="1" applyFill="1" applyAlignment="1">
      <alignment vertical="center"/>
    </xf>
    <xf numFmtId="0" fontId="36" fillId="0" borderId="0" xfId="0" applyFont="1" applyAlignment="1">
      <alignment vertical="center"/>
    </xf>
    <xf numFmtId="0" fontId="38" fillId="0" borderId="0" xfId="0" applyFont="1"/>
    <xf numFmtId="0" fontId="37" fillId="0" borderId="27"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29" xfId="0" applyFont="1" applyBorder="1" applyAlignment="1">
      <alignment horizontal="center" vertical="center" wrapText="1"/>
    </xf>
    <xf numFmtId="1" fontId="37" fillId="0" borderId="30" xfId="0" applyNumberFormat="1" applyFont="1" applyBorder="1" applyAlignment="1">
      <alignment horizontal="center" vertical="center" wrapText="1"/>
    </xf>
    <xf numFmtId="0" fontId="42" fillId="0" borderId="31" xfId="0" applyFont="1" applyFill="1" applyBorder="1" applyAlignment="1">
      <alignment horizontal="center" vertical="center"/>
    </xf>
    <xf numFmtId="1" fontId="43" fillId="0" borderId="31" xfId="0" applyNumberFormat="1" applyFont="1" applyFill="1" applyBorder="1" applyAlignment="1">
      <alignment horizontal="center" vertical="center"/>
    </xf>
    <xf numFmtId="1" fontId="44" fillId="0" borderId="31" xfId="0" applyNumberFormat="1" applyFont="1" applyFill="1" applyBorder="1" applyAlignment="1">
      <alignment horizontal="center" vertical="center"/>
    </xf>
    <xf numFmtId="1" fontId="45" fillId="0" borderId="0" xfId="0" quotePrefix="1" applyNumberFormat="1" applyFont="1" applyAlignment="1">
      <alignment horizontal="center" vertical="center"/>
    </xf>
    <xf numFmtId="1" fontId="38" fillId="0" borderId="0" xfId="0" applyNumberFormat="1" applyFont="1" applyAlignment="1">
      <alignment horizontal="center" vertical="center"/>
    </xf>
    <xf numFmtId="1" fontId="38" fillId="0" borderId="0" xfId="0" applyNumberFormat="1" applyFont="1"/>
    <xf numFmtId="1" fontId="37" fillId="0" borderId="30" xfId="0" applyNumberFormat="1" applyFont="1" applyFill="1" applyBorder="1" applyAlignment="1">
      <alignment horizontal="center" vertical="center" wrapText="1"/>
    </xf>
    <xf numFmtId="1" fontId="42" fillId="0" borderId="31" xfId="0" applyNumberFormat="1" applyFont="1" applyFill="1" applyBorder="1" applyAlignment="1">
      <alignment horizontal="center" vertical="center"/>
    </xf>
    <xf numFmtId="0" fontId="38" fillId="0" borderId="0" xfId="0" applyFont="1" applyFill="1"/>
    <xf numFmtId="0" fontId="0" fillId="0" borderId="0" xfId="0" applyAlignment="1">
      <alignment horizontal="center"/>
    </xf>
    <xf numFmtId="0" fontId="22" fillId="0" borderId="0" xfId="0" applyFont="1"/>
    <xf numFmtId="0" fontId="46" fillId="0" borderId="0" xfId="0" applyFont="1"/>
    <xf numFmtId="0" fontId="46" fillId="0" borderId="0" xfId="0" applyFont="1" applyAlignment="1">
      <alignment horizontal="center"/>
    </xf>
    <xf numFmtId="0" fontId="23" fillId="0" borderId="0" xfId="0" applyFont="1" applyAlignment="1">
      <alignment horizontal="left" indent="2"/>
    </xf>
    <xf numFmtId="0" fontId="22" fillId="0" borderId="35" xfId="0" applyFont="1" applyBorder="1" applyAlignment="1">
      <alignment horizontal="center"/>
    </xf>
    <xf numFmtId="0" fontId="22" fillId="0" borderId="36" xfId="0" applyFont="1" applyBorder="1" applyAlignment="1">
      <alignment horizontal="center"/>
    </xf>
    <xf numFmtId="0" fontId="22" fillId="0" borderId="38" xfId="0" applyFont="1" applyBorder="1" applyAlignment="1">
      <alignment horizontal="center" vertical="center" wrapText="1"/>
    </xf>
    <xf numFmtId="0" fontId="22" fillId="0" borderId="36" xfId="0" applyFont="1" applyBorder="1" applyAlignment="1">
      <alignment horizontal="center" vertical="center" wrapText="1"/>
    </xf>
    <xf numFmtId="0" fontId="23" fillId="0" borderId="35" xfId="0" applyFont="1" applyBorder="1"/>
    <xf numFmtId="0" fontId="22" fillId="0" borderId="36" xfId="0" applyFont="1" applyBorder="1" applyAlignment="1">
      <alignment vertical="center"/>
    </xf>
    <xf numFmtId="0" fontId="22" fillId="0" borderId="36" xfId="0" applyFont="1" applyBorder="1" applyAlignment="1">
      <alignment horizontal="center" vertical="center"/>
    </xf>
    <xf numFmtId="0" fontId="23" fillId="0" borderId="36" xfId="0" applyFont="1" applyBorder="1" applyAlignment="1">
      <alignment horizontal="center" vertical="center"/>
    </xf>
    <xf numFmtId="2" fontId="23" fillId="0" borderId="36" xfId="0" applyNumberFormat="1" applyFont="1" applyBorder="1" applyAlignment="1">
      <alignment horizontal="center"/>
    </xf>
    <xf numFmtId="0" fontId="23" fillId="0" borderId="35" xfId="0" applyFont="1" applyBorder="1" applyAlignment="1">
      <alignment horizontal="center" vertical="center"/>
    </xf>
    <xf numFmtId="0" fontId="23" fillId="0" borderId="36" xfId="0" applyFont="1" applyBorder="1" applyAlignment="1">
      <alignment vertical="center"/>
    </xf>
    <xf numFmtId="0" fontId="23" fillId="0" borderId="36" xfId="0" applyFont="1" applyBorder="1" applyAlignment="1">
      <alignment horizontal="center"/>
    </xf>
    <xf numFmtId="164" fontId="23" fillId="0" borderId="36" xfId="0" applyNumberFormat="1" applyFont="1" applyBorder="1" applyAlignment="1">
      <alignment horizontal="center"/>
    </xf>
    <xf numFmtId="0" fontId="22" fillId="0" borderId="0" xfId="0" applyFont="1" applyBorder="1" applyAlignment="1">
      <alignment horizontal="left"/>
    </xf>
    <xf numFmtId="0" fontId="46" fillId="0" borderId="0" xfId="0" applyFont="1" applyBorder="1"/>
    <xf numFmtId="0" fontId="22" fillId="0" borderId="26" xfId="0" applyFont="1" applyBorder="1" applyAlignment="1">
      <alignment horizontal="center" wrapText="1"/>
    </xf>
    <xf numFmtId="0" fontId="22" fillId="0" borderId="27" xfId="0" applyFont="1" applyBorder="1" applyAlignment="1">
      <alignment horizontal="center" wrapText="1"/>
    </xf>
    <xf numFmtId="0" fontId="22" fillId="0" borderId="28" xfId="0" applyFont="1" applyBorder="1" applyAlignment="1">
      <alignment horizontal="center" wrapText="1"/>
    </xf>
    <xf numFmtId="0" fontId="22" fillId="0" borderId="39" xfId="0" applyFont="1" applyBorder="1" applyAlignment="1">
      <alignment wrapText="1"/>
    </xf>
    <xf numFmtId="0" fontId="22" fillId="0" borderId="29" xfId="0" applyFont="1" applyBorder="1" applyAlignment="1">
      <alignment wrapText="1"/>
    </xf>
    <xf numFmtId="0" fontId="23" fillId="0" borderId="11" xfId="0" applyFont="1" applyBorder="1" applyAlignment="1">
      <alignment vertical="center"/>
    </xf>
    <xf numFmtId="2" fontId="23" fillId="0" borderId="11" xfId="0" applyNumberFormat="1" applyFont="1" applyBorder="1" applyAlignment="1">
      <alignment vertical="center"/>
    </xf>
    <xf numFmtId="0" fontId="47" fillId="0" borderId="0" xfId="0" applyFont="1" applyFill="1" applyBorder="1"/>
    <xf numFmtId="0" fontId="23" fillId="0" borderId="1" xfId="0" applyFont="1" applyBorder="1" applyAlignment="1">
      <alignment vertical="center"/>
    </xf>
    <xf numFmtId="0" fontId="22" fillId="0" borderId="0" xfId="0" applyFont="1" applyAlignment="1">
      <alignment horizontal="left"/>
    </xf>
    <xf numFmtId="0" fontId="22" fillId="0" borderId="39" xfId="0" applyFont="1" applyBorder="1" applyAlignment="1">
      <alignment vertical="center" wrapText="1"/>
    </xf>
    <xf numFmtId="0" fontId="22" fillId="0" borderId="29" xfId="0" applyFont="1" applyBorder="1" applyAlignment="1">
      <alignment vertical="center" wrapText="1"/>
    </xf>
    <xf numFmtId="0" fontId="23" fillId="0" borderId="11" xfId="0" applyFont="1" applyBorder="1" applyAlignment="1">
      <alignment horizontal="center" vertical="center"/>
    </xf>
    <xf numFmtId="10" fontId="23" fillId="0" borderId="11" xfId="0" applyNumberFormat="1" applyFont="1" applyBorder="1" applyAlignment="1">
      <alignment horizontal="center" vertical="center"/>
    </xf>
    <xf numFmtId="0" fontId="23" fillId="0" borderId="1" xfId="0" applyFont="1" applyBorder="1" applyAlignment="1">
      <alignment horizontal="center" vertical="center"/>
    </xf>
    <xf numFmtId="10" fontId="23" fillId="0" borderId="1" xfId="0" applyNumberFormat="1" applyFont="1" applyBorder="1" applyAlignment="1">
      <alignment horizontal="center" vertical="center"/>
    </xf>
    <xf numFmtId="0" fontId="23" fillId="0" borderId="0" xfId="0" applyFont="1"/>
    <xf numFmtId="0" fontId="48" fillId="0" borderId="0" xfId="0" applyFont="1"/>
    <xf numFmtId="0" fontId="50" fillId="0" borderId="0" xfId="0" applyFont="1"/>
    <xf numFmtId="0" fontId="0" fillId="0" borderId="1" xfId="0" applyFont="1" applyBorder="1" applyAlignment="1">
      <alignment horizontal="center" vertical="center"/>
    </xf>
    <xf numFmtId="0" fontId="53" fillId="0" borderId="1" xfId="0" applyFont="1" applyBorder="1" applyAlignment="1">
      <alignment horizontal="center" vertical="center"/>
    </xf>
    <xf numFmtId="0" fontId="51" fillId="0" borderId="14" xfId="0" applyFont="1" applyBorder="1" applyAlignment="1">
      <alignment horizontal="center" vertical="center" wrapText="1"/>
    </xf>
    <xf numFmtId="0" fontId="55" fillId="0" borderId="11" xfId="0" applyFont="1" applyBorder="1" applyAlignment="1">
      <alignment horizontal="center" vertical="center" wrapText="1"/>
    </xf>
    <xf numFmtId="0" fontId="0" fillId="0" borderId="0" xfId="0" applyAlignment="1">
      <alignment wrapText="1"/>
    </xf>
    <xf numFmtId="0" fontId="56" fillId="0" borderId="1" xfId="0" applyFont="1" applyBorder="1"/>
    <xf numFmtId="0" fontId="56" fillId="0" borderId="1" xfId="0" applyFont="1" applyBorder="1" applyAlignment="1">
      <alignment horizontal="center" vertical="center"/>
    </xf>
    <xf numFmtId="0" fontId="0" fillId="0" borderId="0" xfId="0" applyAlignment="1">
      <alignment horizontal="center" vertical="center"/>
    </xf>
    <xf numFmtId="0" fontId="19" fillId="0" borderId="0" xfId="0" applyFont="1" applyFill="1" applyAlignment="1">
      <alignment horizontal="left"/>
    </xf>
    <xf numFmtId="0" fontId="59" fillId="9" borderId="1" xfId="0" applyFont="1" applyFill="1" applyBorder="1" applyAlignment="1">
      <alignment horizontal="center" vertical="center" wrapText="1"/>
    </xf>
    <xf numFmtId="0" fontId="31" fillId="0" borderId="0" xfId="0" applyFont="1" applyFill="1" applyAlignment="1">
      <alignment horizontal="left"/>
    </xf>
    <xf numFmtId="0" fontId="22" fillId="5" borderId="1" xfId="0" applyFont="1" applyFill="1" applyBorder="1" applyAlignment="1">
      <alignment horizontal="center" vertical="center" wrapText="1"/>
    </xf>
    <xf numFmtId="0" fontId="22" fillId="5" borderId="10" xfId="0" applyFont="1" applyFill="1" applyBorder="1" applyAlignment="1">
      <alignment horizontal="center" vertical="center" wrapText="1"/>
    </xf>
    <xf numFmtId="0" fontId="60" fillId="0" borderId="0" xfId="0" applyFont="1" applyFill="1" applyAlignment="1">
      <alignment horizontal="left"/>
    </xf>
    <xf numFmtId="0" fontId="23" fillId="0" borderId="1" xfId="0" applyFont="1" applyFill="1" applyBorder="1" applyAlignment="1">
      <alignment horizontal="center" vertical="center"/>
    </xf>
    <xf numFmtId="17" fontId="1" fillId="0" borderId="2" xfId="2" applyNumberFormat="1" applyFont="1" applyFill="1" applyBorder="1" applyAlignment="1">
      <alignment horizontal="left" vertical="center"/>
    </xf>
    <xf numFmtId="0" fontId="31" fillId="9" borderId="1" xfId="0" applyFont="1" applyFill="1" applyBorder="1" applyAlignment="1">
      <alignment horizontal="center" vertical="center"/>
    </xf>
    <xf numFmtId="0" fontId="31" fillId="0" borderId="0" xfId="0" applyFont="1" applyFill="1" applyAlignment="1">
      <alignment horizontal="center" vertical="center"/>
    </xf>
    <xf numFmtId="0" fontId="62" fillId="0" borderId="0" xfId="0" applyFont="1" applyBorder="1"/>
    <xf numFmtId="0" fontId="63" fillId="0" borderId="0" xfId="0" applyFont="1"/>
    <xf numFmtId="0" fontId="22" fillId="9" borderId="1" xfId="0" applyFont="1" applyFill="1" applyBorder="1" applyAlignment="1">
      <alignment horizontal="center" vertical="center" wrapText="1"/>
    </xf>
    <xf numFmtId="0" fontId="62" fillId="5" borderId="10" xfId="0" applyFont="1" applyFill="1" applyBorder="1" applyAlignment="1">
      <alignment horizontal="center" vertical="center" wrapText="1"/>
    </xf>
    <xf numFmtId="0" fontId="22" fillId="0" borderId="1" xfId="0" applyFont="1" applyFill="1" applyBorder="1" applyAlignment="1">
      <alignment horizontal="center" vertical="center"/>
    </xf>
    <xf numFmtId="17" fontId="1" fillId="0" borderId="1" xfId="2" applyNumberFormat="1" applyFont="1" applyFill="1" applyBorder="1" applyAlignment="1">
      <alignment horizontal="left"/>
    </xf>
    <xf numFmtId="1" fontId="64" fillId="0" borderId="1" xfId="2" applyNumberFormat="1" applyFont="1" applyFill="1" applyBorder="1" applyAlignment="1">
      <alignment horizontal="center"/>
    </xf>
    <xf numFmtId="165" fontId="64" fillId="0" borderId="1" xfId="2" applyNumberFormat="1" applyFont="1" applyFill="1" applyBorder="1" applyAlignment="1">
      <alignment horizontal="center"/>
    </xf>
    <xf numFmtId="0" fontId="0" fillId="0" borderId="0" xfId="0" applyFont="1" applyFill="1"/>
    <xf numFmtId="0" fontId="32" fillId="9" borderId="1" xfId="0" applyFont="1" applyFill="1" applyBorder="1" applyAlignment="1">
      <alignment horizontal="center" vertical="center"/>
    </xf>
    <xf numFmtId="0" fontId="58" fillId="9" borderId="1" xfId="0" applyFont="1" applyFill="1" applyBorder="1" applyAlignment="1">
      <alignment horizontal="center"/>
    </xf>
    <xf numFmtId="20" fontId="32" fillId="9" borderId="1" xfId="0" applyNumberFormat="1" applyFont="1" applyFill="1" applyBorder="1" applyAlignment="1">
      <alignment horizontal="center" vertical="center"/>
    </xf>
    <xf numFmtId="0" fontId="58" fillId="9" borderId="0" xfId="0" applyFont="1" applyFill="1" applyAlignment="1">
      <alignment horizontal="center"/>
    </xf>
    <xf numFmtId="165" fontId="65" fillId="4" borderId="1" xfId="2" applyNumberFormat="1" applyFont="1" applyFill="1" applyBorder="1" applyAlignment="1">
      <alignment horizontal="center"/>
    </xf>
    <xf numFmtId="165" fontId="0" fillId="0" borderId="0" xfId="0" applyNumberFormat="1"/>
    <xf numFmtId="21" fontId="0" fillId="0" borderId="0" xfId="0" applyNumberFormat="1"/>
    <xf numFmtId="0" fontId="23" fillId="0" borderId="1" xfId="0" applyFont="1" applyBorder="1" applyAlignment="1">
      <alignment horizontal="center" vertical="center" wrapText="1"/>
    </xf>
    <xf numFmtId="1" fontId="24" fillId="0" borderId="10" xfId="0" applyNumberFormat="1" applyFont="1" applyBorder="1" applyAlignment="1">
      <alignment horizontal="center" vertical="center"/>
    </xf>
    <xf numFmtId="1" fontId="24" fillId="0" borderId="10" xfId="0" applyNumberFormat="1" applyFont="1" applyBorder="1" applyAlignment="1">
      <alignment horizontal="center" vertical="center" wrapText="1"/>
    </xf>
    <xf numFmtId="0" fontId="66" fillId="0" borderId="0" xfId="0" applyFont="1" applyAlignment="1">
      <alignment vertical="center"/>
    </xf>
    <xf numFmtId="17" fontId="1" fillId="0" borderId="1" xfId="2" applyNumberFormat="1" applyFont="1" applyFill="1" applyBorder="1" applyAlignment="1">
      <alignment horizontal="left" vertical="center"/>
    </xf>
    <xf numFmtId="0" fontId="20" fillId="0" borderId="1" xfId="0" applyFont="1" applyFill="1" applyBorder="1" applyAlignment="1">
      <alignment horizontal="center"/>
    </xf>
    <xf numFmtId="1" fontId="20" fillId="0" borderId="1" xfId="0" applyNumberFormat="1" applyFont="1" applyFill="1" applyBorder="1" applyAlignment="1">
      <alignment horizontal="center"/>
    </xf>
    <xf numFmtId="2" fontId="20" fillId="0" borderId="1" xfId="0" applyNumberFormat="1" applyFont="1" applyFill="1" applyBorder="1" applyAlignment="1">
      <alignment horizontal="center"/>
    </xf>
    <xf numFmtId="0" fontId="61" fillId="7" borderId="1" xfId="0" applyFont="1" applyFill="1" applyBorder="1" applyAlignment="1">
      <alignment horizontal="center" vertical="center" wrapText="1"/>
    </xf>
    <xf numFmtId="0" fontId="31" fillId="7" borderId="1" xfId="0" applyFont="1" applyFill="1" applyBorder="1" applyAlignment="1">
      <alignment horizontal="center" vertical="center"/>
    </xf>
    <xf numFmtId="0" fontId="32" fillId="7" borderId="1" xfId="0" applyFont="1" applyFill="1" applyBorder="1" applyAlignment="1">
      <alignment horizontal="center" vertical="center"/>
    </xf>
    <xf numFmtId="1" fontId="32" fillId="7" borderId="1" xfId="0" applyNumberFormat="1" applyFont="1" applyFill="1" applyBorder="1" applyAlignment="1">
      <alignment horizontal="center" vertical="center"/>
    </xf>
    <xf numFmtId="1" fontId="61" fillId="7" borderId="1" xfId="0" applyNumberFormat="1" applyFont="1" applyFill="1" applyBorder="1" applyAlignment="1">
      <alignment horizontal="center" vertical="center" wrapText="1"/>
    </xf>
    <xf numFmtId="2" fontId="32" fillId="7" borderId="1" xfId="0" applyNumberFormat="1" applyFont="1" applyFill="1" applyBorder="1" applyAlignment="1">
      <alignment horizontal="center" vertical="center"/>
    </xf>
    <xf numFmtId="0" fontId="32" fillId="0" borderId="0" xfId="0" applyFont="1"/>
    <xf numFmtId="1" fontId="24" fillId="0" borderId="1" xfId="0" applyNumberFormat="1" applyFont="1" applyBorder="1" applyAlignment="1">
      <alignment horizontal="center" vertical="center"/>
    </xf>
    <xf numFmtId="0" fontId="23" fillId="0" borderId="2" xfId="0" applyFont="1" applyFill="1" applyBorder="1" applyAlignment="1">
      <alignment horizontal="center" vertical="center"/>
    </xf>
    <xf numFmtId="17" fontId="24" fillId="0" borderId="1" xfId="0" applyNumberFormat="1" applyFont="1" applyFill="1" applyBorder="1" applyAlignment="1">
      <alignment horizontal="center" vertical="center"/>
    </xf>
    <xf numFmtId="1" fontId="0" fillId="0" borderId="1" xfId="0" applyNumberFormat="1" applyFill="1" applyBorder="1" applyAlignment="1">
      <alignment horizontal="center" vertical="center"/>
    </xf>
    <xf numFmtId="165" fontId="64" fillId="0" borderId="1" xfId="2" applyNumberFormat="1" applyFont="1" applyFill="1" applyBorder="1" applyAlignment="1">
      <alignment horizontal="center" vertical="center"/>
    </xf>
    <xf numFmtId="1" fontId="64" fillId="0" borderId="1" xfId="2" applyNumberFormat="1" applyFont="1" applyFill="1" applyBorder="1" applyAlignment="1">
      <alignment horizontal="center" vertical="center"/>
    </xf>
    <xf numFmtId="165" fontId="31" fillId="0" borderId="1" xfId="0" applyNumberFormat="1" applyFont="1" applyFill="1" applyBorder="1" applyAlignment="1">
      <alignment horizontal="center" vertical="center"/>
    </xf>
    <xf numFmtId="165" fontId="31" fillId="0" borderId="0" xfId="0" applyNumberFormat="1" applyFont="1"/>
    <xf numFmtId="0" fontId="32" fillId="0" borderId="1" xfId="0" applyFont="1" applyBorder="1"/>
    <xf numFmtId="0" fontId="32" fillId="0" borderId="1" xfId="0" applyFont="1" applyFill="1" applyBorder="1"/>
    <xf numFmtId="1" fontId="31" fillId="0" borderId="1" xfId="0" applyNumberFormat="1" applyFont="1" applyFill="1" applyBorder="1" applyAlignment="1">
      <alignment horizontal="center" vertical="center"/>
    </xf>
    <xf numFmtId="20" fontId="31" fillId="0" borderId="1" xfId="0" applyNumberFormat="1" applyFont="1" applyFill="1" applyBorder="1" applyAlignment="1">
      <alignment horizontal="center" vertical="center"/>
    </xf>
    <xf numFmtId="166" fontId="31" fillId="0" borderId="0" xfId="0" applyNumberFormat="1" applyFont="1"/>
    <xf numFmtId="0" fontId="23" fillId="9" borderId="1" xfId="0" applyFont="1" applyFill="1" applyBorder="1" applyAlignment="1">
      <alignment horizontal="center"/>
    </xf>
    <xf numFmtId="0" fontId="67" fillId="10" borderId="17" xfId="0" applyFont="1" applyFill="1" applyBorder="1" applyAlignment="1"/>
    <xf numFmtId="0" fontId="24" fillId="10" borderId="18" xfId="0" applyFont="1" applyFill="1" applyBorder="1" applyAlignment="1">
      <alignment horizontal="left" vertical="center"/>
    </xf>
    <xf numFmtId="0" fontId="68" fillId="10" borderId="18" xfId="0" applyFont="1" applyFill="1" applyBorder="1" applyAlignment="1">
      <alignment horizontal="center" vertical="center"/>
    </xf>
    <xf numFmtId="0" fontId="67" fillId="0" borderId="12" xfId="0" applyFont="1" applyBorder="1" applyAlignment="1"/>
    <xf numFmtId="0" fontId="24" fillId="0" borderId="0" xfId="0" applyFont="1" applyBorder="1" applyAlignment="1">
      <alignment horizontal="left" vertical="center"/>
    </xf>
    <xf numFmtId="0" fontId="26" fillId="0" borderId="0" xfId="0" applyFont="1" applyBorder="1" applyAlignment="1">
      <alignment horizontal="center" vertical="center"/>
    </xf>
    <xf numFmtId="0" fontId="26" fillId="0" borderId="19" xfId="0" applyFont="1" applyBorder="1" applyAlignment="1">
      <alignment horizontal="center" vertical="center" wrapText="1"/>
    </xf>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0" fontId="3" fillId="0" borderId="0" xfId="0" applyFont="1" applyFill="1" applyAlignment="1">
      <alignment horizontal="left" vertical="top" wrapText="1"/>
    </xf>
    <xf numFmtId="0" fontId="12" fillId="0" borderId="0" xfId="0" applyFont="1" applyFill="1" applyAlignment="1">
      <alignment horizontal="left" vertical="top" wrapText="1"/>
    </xf>
    <xf numFmtId="0" fontId="3" fillId="0" borderId="0" xfId="0" applyFont="1" applyFill="1" applyAlignment="1">
      <alignment horizontal="left" vertical="top"/>
    </xf>
    <xf numFmtId="0" fontId="5"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1" xfId="0" applyFont="1" applyBorder="1" applyAlignment="1">
      <alignment horizontal="left" vertical="top" wrapText="1"/>
    </xf>
    <xf numFmtId="0" fontId="13" fillId="0" borderId="1" xfId="0" applyFont="1" applyFill="1" applyBorder="1" applyAlignment="1">
      <alignment horizontal="left" vertical="top" wrapText="1"/>
    </xf>
    <xf numFmtId="0" fontId="14" fillId="0" borderId="1" xfId="0" applyNumberFormat="1" applyFont="1" applyFill="1" applyBorder="1" applyAlignment="1">
      <alignment horizontal="left" vertical="top" wrapText="1"/>
    </xf>
    <xf numFmtId="0" fontId="11" fillId="0" borderId="1" xfId="0" applyFont="1" applyFill="1" applyBorder="1" applyAlignment="1">
      <alignment horizontal="left" vertical="top" wrapText="1"/>
    </xf>
    <xf numFmtId="0" fontId="2" fillId="0" borderId="0" xfId="0" applyFont="1" applyFill="1" applyAlignment="1">
      <alignment horizontal="left" vertical="top"/>
    </xf>
    <xf numFmtId="0" fontId="10" fillId="0" borderId="3" xfId="0" applyFont="1" applyFill="1" applyBorder="1" applyAlignment="1">
      <alignment horizontal="left" vertical="top" wrapText="1"/>
    </xf>
    <xf numFmtId="0" fontId="10" fillId="0"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6" xfId="0" applyFont="1" applyFill="1" applyBorder="1" applyAlignment="1">
      <alignment horizontal="left" vertical="top" wrapText="1"/>
    </xf>
    <xf numFmtId="0" fontId="0"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11" fillId="0" borderId="0" xfId="0" applyFont="1" applyBorder="1" applyAlignment="1">
      <alignment horizontal="left" vertical="top" wrapText="1"/>
    </xf>
    <xf numFmtId="0" fontId="11" fillId="0" borderId="1" xfId="0" applyFont="1" applyBorder="1" applyAlignment="1">
      <alignment horizontal="left" vertical="top" wrapText="1"/>
    </xf>
    <xf numFmtId="0" fontId="27" fillId="2" borderId="1" xfId="0" applyFont="1" applyFill="1" applyBorder="1" applyAlignment="1">
      <alignment horizontal="left" vertical="top" wrapText="1"/>
    </xf>
    <xf numFmtId="0" fontId="2" fillId="0" borderId="1" xfId="0" applyFont="1" applyFill="1" applyBorder="1" applyAlignment="1">
      <alignment horizontal="left" vertical="top"/>
    </xf>
    <xf numFmtId="0" fontId="69" fillId="0" borderId="0" xfId="0" applyFont="1" applyFill="1" applyAlignment="1">
      <alignment horizontal="left" vertical="center"/>
    </xf>
    <xf numFmtId="0" fontId="33" fillId="0" borderId="1" xfId="0" applyFont="1" applyFill="1" applyBorder="1" applyAlignment="1">
      <alignment horizontal="right" vertical="top" wrapText="1"/>
    </xf>
    <xf numFmtId="14" fontId="33" fillId="0" borderId="1" xfId="0" applyNumberFormat="1" applyFont="1" applyFill="1" applyBorder="1" applyAlignment="1">
      <alignment horizontal="center" vertical="center" wrapText="1"/>
    </xf>
    <xf numFmtId="0" fontId="33" fillId="11" borderId="1" xfId="0" applyFont="1" applyFill="1" applyBorder="1" applyAlignment="1">
      <alignment horizontal="center" vertical="center" wrapText="1"/>
    </xf>
    <xf numFmtId="0" fontId="33" fillId="11" borderId="1" xfId="0" applyFont="1" applyFill="1" applyBorder="1" applyAlignment="1">
      <alignment vertical="top" wrapText="1"/>
    </xf>
    <xf numFmtId="1" fontId="33" fillId="11" borderId="1" xfId="0" applyNumberFormat="1" applyFont="1" applyFill="1" applyBorder="1" applyAlignment="1">
      <alignment horizontal="right" vertical="center" wrapText="1"/>
    </xf>
    <xf numFmtId="0" fontId="37" fillId="0" borderId="1" xfId="0" applyFont="1" applyFill="1" applyBorder="1" applyAlignment="1">
      <alignment horizontal="center" vertical="center" wrapText="1"/>
    </xf>
    <xf numFmtId="0" fontId="38" fillId="0" borderId="1" xfId="0" applyFont="1" applyFill="1" applyBorder="1" applyAlignment="1">
      <alignment horizontal="center" vertical="center"/>
    </xf>
    <xf numFmtId="0" fontId="38" fillId="0" borderId="1" xfId="0" applyFont="1" applyFill="1" applyBorder="1" applyAlignment="1">
      <alignment horizontal="left" vertical="center" wrapText="1"/>
    </xf>
    <xf numFmtId="0" fontId="39" fillId="0"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2" fontId="38" fillId="0" borderId="1" xfId="0" applyNumberFormat="1" applyFont="1" applyFill="1" applyBorder="1" applyAlignment="1">
      <alignment horizontal="center" vertical="center" wrapText="1"/>
    </xf>
    <xf numFmtId="0" fontId="37" fillId="0" borderId="1" xfId="0" applyFont="1" applyFill="1" applyBorder="1" applyAlignment="1">
      <alignment horizontal="left" vertical="center"/>
    </xf>
    <xf numFmtId="2" fontId="37" fillId="0" borderId="1" xfId="0" applyNumberFormat="1" applyFont="1" applyFill="1" applyBorder="1" applyAlignment="1">
      <alignment horizontal="center" vertical="center" wrapText="1"/>
    </xf>
    <xf numFmtId="0" fontId="22" fillId="0" borderId="0" xfId="0" applyFont="1" applyBorder="1" applyAlignment="1">
      <alignment horizontal="left" vertical="top"/>
    </xf>
    <xf numFmtId="0" fontId="19" fillId="0" borderId="0" xfId="0" applyFont="1" applyFill="1" applyAlignment="1">
      <alignment horizontal="left" vertical="top"/>
    </xf>
    <xf numFmtId="0" fontId="46" fillId="0" borderId="0" xfId="0" applyFont="1" applyBorder="1" applyAlignment="1">
      <alignment horizontal="left" vertical="top"/>
    </xf>
    <xf numFmtId="0" fontId="48" fillId="0" borderId="0" xfId="0" applyFont="1" applyAlignment="1">
      <alignment horizontal="left" vertical="top"/>
    </xf>
    <xf numFmtId="0" fontId="49" fillId="0" borderId="0" xfId="0" applyFont="1" applyAlignment="1">
      <alignment horizontal="left" vertical="top" wrapText="1"/>
    </xf>
    <xf numFmtId="0" fontId="50" fillId="0" borderId="0" xfId="0" applyFont="1" applyAlignment="1">
      <alignment horizontal="left" vertical="top"/>
    </xf>
    <xf numFmtId="0" fontId="51" fillId="0" borderId="1" xfId="0" applyFont="1" applyBorder="1" applyAlignment="1">
      <alignment horizontal="left" vertical="top"/>
    </xf>
    <xf numFmtId="0" fontId="0" fillId="0" borderId="1" xfId="0" applyFont="1" applyBorder="1" applyAlignment="1">
      <alignment horizontal="left" vertical="top"/>
    </xf>
    <xf numFmtId="0" fontId="51" fillId="0" borderId="1" xfId="0" applyFont="1" applyBorder="1" applyAlignment="1">
      <alignment horizontal="left" vertical="top" wrapText="1"/>
    </xf>
    <xf numFmtId="0" fontId="52" fillId="0" borderId="1" xfId="0" applyFont="1" applyBorder="1" applyAlignment="1">
      <alignment horizontal="left" vertical="top"/>
    </xf>
    <xf numFmtId="0" fontId="52" fillId="0" borderId="1" xfId="0" applyFont="1" applyBorder="1" applyAlignment="1">
      <alignment horizontal="left" vertical="top" wrapText="1"/>
    </xf>
    <xf numFmtId="0" fontId="53" fillId="0" borderId="1" xfId="0" applyFont="1" applyBorder="1" applyAlignment="1">
      <alignment horizontal="left" vertical="top"/>
    </xf>
    <xf numFmtId="0" fontId="70" fillId="0" borderId="1" xfId="0" applyFont="1" applyFill="1" applyBorder="1" applyAlignment="1">
      <alignment horizontal="center" vertical="center" wrapText="1"/>
    </xf>
    <xf numFmtId="0" fontId="71" fillId="9" borderId="11" xfId="0" applyFont="1" applyFill="1" applyBorder="1" applyAlignment="1">
      <alignment horizontal="center" vertical="center"/>
    </xf>
    <xf numFmtId="2" fontId="70" fillId="12" borderId="11" xfId="0" applyNumberFormat="1" applyFont="1" applyFill="1" applyBorder="1" applyAlignment="1">
      <alignment horizontal="center" vertical="center" wrapText="1"/>
    </xf>
    <xf numFmtId="20" fontId="70" fillId="0" borderId="1" xfId="0" applyNumberFormat="1" applyFont="1" applyFill="1" applyBorder="1" applyAlignment="1">
      <alignment horizontal="center" vertical="center" wrapText="1"/>
    </xf>
    <xf numFmtId="0" fontId="72" fillId="0" borderId="1" xfId="0" applyFont="1" applyFill="1" applyBorder="1" applyAlignment="1">
      <alignment horizontal="center" vertical="center" wrapText="1"/>
    </xf>
    <xf numFmtId="0" fontId="8"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5" fillId="6" borderId="2" xfId="0" applyFont="1" applyFill="1" applyBorder="1" applyAlignment="1">
      <alignment horizontal="center" vertical="center"/>
    </xf>
    <xf numFmtId="0" fontId="15" fillId="6" borderId="6" xfId="0" applyFont="1" applyFill="1" applyBorder="1" applyAlignment="1">
      <alignment horizontal="center" vertical="center"/>
    </xf>
    <xf numFmtId="0" fontId="15" fillId="6" borderId="3" xfId="0" applyFont="1" applyFill="1" applyBorder="1" applyAlignment="1">
      <alignment horizontal="center" vertical="center"/>
    </xf>
    <xf numFmtId="0" fontId="15" fillId="6" borderId="1"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5"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0" xfId="0" applyFont="1" applyFill="1" applyBorder="1" applyAlignment="1">
      <alignment horizontal="center" vertical="center"/>
    </xf>
    <xf numFmtId="49" fontId="17" fillId="0" borderId="2" xfId="0" applyNumberFormat="1" applyFont="1" applyBorder="1" applyAlignment="1">
      <alignment horizontal="right" vertical="center"/>
    </xf>
    <xf numFmtId="49" fontId="17" fillId="0" borderId="6" xfId="0" applyNumberFormat="1" applyFont="1" applyBorder="1" applyAlignment="1">
      <alignment horizontal="right" vertical="center"/>
    </xf>
    <xf numFmtId="49" fontId="17" fillId="0" borderId="3" xfId="0" applyNumberFormat="1" applyFont="1" applyBorder="1" applyAlignment="1">
      <alignment horizontal="right" vertical="center"/>
    </xf>
    <xf numFmtId="0" fontId="18" fillId="3" borderId="8" xfId="0" applyFont="1" applyFill="1" applyBorder="1" applyAlignment="1">
      <alignment horizontal="center" vertical="center"/>
    </xf>
    <xf numFmtId="0" fontId="18" fillId="3" borderId="9" xfId="0" applyFont="1" applyFill="1" applyBorder="1" applyAlignment="1">
      <alignment horizontal="center" vertical="center"/>
    </xf>
    <xf numFmtId="0" fontId="15" fillId="6" borderId="10" xfId="0" applyFont="1" applyFill="1" applyBorder="1" applyAlignment="1">
      <alignment horizontal="center" vertical="center"/>
    </xf>
    <xf numFmtId="0" fontId="15" fillId="6" borderId="11" xfId="0" applyFont="1" applyFill="1" applyBorder="1" applyAlignment="1">
      <alignment horizontal="center" vertical="center"/>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8" fillId="3" borderId="1" xfId="0" applyFont="1" applyFill="1" applyBorder="1" applyAlignment="1">
      <alignment horizontal="center" vertical="center"/>
    </xf>
    <xf numFmtId="0" fontId="18" fillId="3" borderId="7" xfId="0" applyFont="1" applyFill="1" applyBorder="1" applyAlignment="1">
      <alignment horizontal="center" vertical="center"/>
    </xf>
    <xf numFmtId="0" fontId="18" fillId="3" borderId="0" xfId="0" applyFont="1" applyFill="1" applyBorder="1" applyAlignment="1">
      <alignment horizontal="center" vertical="center"/>
    </xf>
    <xf numFmtId="0" fontId="21" fillId="0" borderId="1" xfId="0" applyFont="1" applyFill="1" applyBorder="1" applyAlignment="1">
      <alignment horizontal="left" vertical="center"/>
    </xf>
    <xf numFmtId="0" fontId="22" fillId="0" borderId="1" xfId="0" applyFont="1" applyFill="1" applyBorder="1" applyAlignment="1">
      <alignment horizontal="left" vertical="center"/>
    </xf>
    <xf numFmtId="0" fontId="22" fillId="0" borderId="1" xfId="0" applyFont="1" applyFill="1" applyBorder="1" applyAlignment="1">
      <alignment horizontal="left" vertical="center" wrapText="1"/>
    </xf>
    <xf numFmtId="0" fontId="23" fillId="9" borderId="1" xfId="0" applyFont="1" applyFill="1" applyBorder="1" applyAlignment="1">
      <alignment horizontal="center" vertical="center"/>
    </xf>
    <xf numFmtId="0" fontId="23" fillId="9" borderId="13" xfId="0" applyFont="1" applyFill="1" applyBorder="1" applyAlignment="1">
      <alignment horizontal="center" vertical="center" wrapText="1"/>
    </xf>
    <xf numFmtId="0" fontId="23" fillId="9" borderId="15" xfId="0" applyFont="1" applyFill="1" applyBorder="1" applyAlignment="1">
      <alignment horizontal="center" vertical="center" wrapText="1"/>
    </xf>
    <xf numFmtId="0" fontId="23" fillId="9" borderId="14" xfId="0" applyFont="1" applyFill="1" applyBorder="1" applyAlignment="1">
      <alignment horizontal="center" vertical="center" wrapText="1"/>
    </xf>
    <xf numFmtId="0" fontId="23" fillId="9" borderId="11" xfId="0" applyFont="1" applyFill="1" applyBorder="1" applyAlignment="1">
      <alignment horizontal="center" vertical="center" wrapText="1"/>
    </xf>
    <xf numFmtId="0" fontId="23" fillId="9" borderId="11" xfId="0" applyFont="1" applyFill="1" applyBorder="1" applyAlignment="1">
      <alignment horizontal="center" vertical="center"/>
    </xf>
    <xf numFmtId="0" fontId="23" fillId="9" borderId="8" xfId="0" applyFont="1" applyFill="1" applyBorder="1" applyAlignment="1">
      <alignment horizontal="center" vertical="center" wrapText="1"/>
    </xf>
    <xf numFmtId="0" fontId="23" fillId="9" borderId="9" xfId="0" applyFont="1" applyFill="1" applyBorder="1" applyAlignment="1">
      <alignment horizontal="center" vertical="center" wrapText="1"/>
    </xf>
    <xf numFmtId="0" fontId="23" fillId="9" borderId="20" xfId="0" applyFont="1" applyFill="1" applyBorder="1" applyAlignment="1">
      <alignment horizontal="center" vertical="center" wrapText="1"/>
    </xf>
    <xf numFmtId="0" fontId="7" fillId="0" borderId="2"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3" xfId="0" applyFont="1" applyFill="1" applyBorder="1" applyAlignment="1">
      <alignment horizontal="left" vertical="top" wrapText="1"/>
    </xf>
    <xf numFmtId="0" fontId="33" fillId="11" borderId="2" xfId="0" applyFont="1" applyFill="1" applyBorder="1" applyAlignment="1">
      <alignment horizontal="center" vertical="top" wrapText="1"/>
    </xf>
    <xf numFmtId="0" fontId="33" fillId="11" borderId="3" xfId="0" applyFont="1" applyFill="1" applyBorder="1" applyAlignment="1">
      <alignment horizontal="center" vertical="top" wrapText="1"/>
    </xf>
    <xf numFmtId="0" fontId="33" fillId="0" borderId="1" xfId="0" applyFont="1" applyFill="1" applyBorder="1" applyAlignment="1">
      <alignment horizontal="center" vertical="center"/>
    </xf>
    <xf numFmtId="0" fontId="33" fillId="0" borderId="0" xfId="0" applyFont="1" applyFill="1" applyAlignment="1">
      <alignment horizontal="left" vertical="center"/>
    </xf>
    <xf numFmtId="0" fontId="33" fillId="0" borderId="1" xfId="0" applyFont="1" applyBorder="1" applyAlignment="1">
      <alignment horizontal="center" vertical="center" wrapText="1"/>
    </xf>
    <xf numFmtId="0" fontId="33" fillId="0" borderId="1"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21"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33" fillId="0" borderId="20" xfId="0" applyFont="1" applyFill="1" applyBorder="1" applyAlignment="1">
      <alignment horizontal="center" vertical="center" wrapText="1"/>
    </xf>
    <xf numFmtId="0" fontId="30" fillId="0" borderId="12" xfId="0" applyFont="1" applyFill="1" applyBorder="1" applyAlignment="1">
      <alignment horizontal="left"/>
    </xf>
    <xf numFmtId="0" fontId="30" fillId="0" borderId="0" xfId="0" applyFont="1" applyFill="1" applyBorder="1" applyAlignment="1">
      <alignment horizontal="left"/>
    </xf>
    <xf numFmtId="0" fontId="30" fillId="0" borderId="12"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3" fillId="0" borderId="12" xfId="0" applyFont="1" applyBorder="1" applyAlignment="1">
      <alignment horizontal="left" vertical="center" wrapText="1"/>
    </xf>
    <xf numFmtId="0" fontId="33" fillId="0" borderId="0" xfId="0" applyFont="1" applyBorder="1" applyAlignment="1">
      <alignment horizontal="left" vertical="center" wrapText="1"/>
    </xf>
    <xf numFmtId="0" fontId="35" fillId="0" borderId="0" xfId="0" applyFont="1" applyFill="1" applyBorder="1" applyAlignment="1">
      <alignment horizontal="center" vertical="center"/>
    </xf>
    <xf numFmtId="0" fontId="35" fillId="0" borderId="22"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1" xfId="0" applyFont="1" applyFill="1" applyBorder="1" applyAlignment="1">
      <alignment horizontal="center" vertical="center" wrapText="1"/>
    </xf>
    <xf numFmtId="0" fontId="21" fillId="0" borderId="0" xfId="0" applyFont="1" applyFill="1" applyBorder="1" applyAlignment="1">
      <alignment horizontal="left"/>
    </xf>
    <xf numFmtId="0" fontId="22" fillId="0" borderId="32" xfId="0" applyFont="1" applyBorder="1" applyAlignment="1">
      <alignment horizontal="center"/>
    </xf>
    <xf numFmtId="0" fontId="22" fillId="0" borderId="33" xfId="0" applyFont="1" applyBorder="1" applyAlignment="1">
      <alignment horizontal="center"/>
    </xf>
    <xf numFmtId="0" fontId="22" fillId="0" borderId="34" xfId="0" applyFont="1" applyBorder="1" applyAlignment="1">
      <alignment horizontal="center"/>
    </xf>
    <xf numFmtId="0" fontId="22" fillId="0" borderId="37" xfId="0" applyFont="1" applyBorder="1" applyAlignment="1">
      <alignment vertical="center" wrapText="1"/>
    </xf>
    <xf numFmtId="0" fontId="22" fillId="0" borderId="35" xfId="0" applyFont="1" applyBorder="1" applyAlignment="1">
      <alignment vertical="center" wrapText="1"/>
    </xf>
    <xf numFmtId="0" fontId="22" fillId="0" borderId="37"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0" xfId="0" applyFont="1" applyBorder="1" applyAlignment="1">
      <alignment horizontal="center" wrapText="1"/>
    </xf>
    <xf numFmtId="0" fontId="22" fillId="0" borderId="16" xfId="0" applyFont="1" applyBorder="1" applyAlignment="1">
      <alignment vertical="center" wrapText="1"/>
    </xf>
    <xf numFmtId="0" fontId="22" fillId="0" borderId="17" xfId="0" applyFont="1" applyBorder="1" applyAlignment="1">
      <alignment vertical="center" wrapText="1"/>
    </xf>
    <xf numFmtId="0" fontId="22" fillId="0" borderId="1" xfId="0" applyFont="1" applyBorder="1" applyAlignment="1">
      <alignment vertical="center" wrapText="1"/>
    </xf>
    <xf numFmtId="0" fontId="22" fillId="0" borderId="18" xfId="0" applyFont="1" applyBorder="1" applyAlignment="1">
      <alignment vertical="center" wrapText="1"/>
    </xf>
    <xf numFmtId="0" fontId="23" fillId="0" borderId="0" xfId="0" applyFont="1" applyAlignment="1">
      <alignment horizontal="left" vertical="center" wrapText="1"/>
    </xf>
    <xf numFmtId="0" fontId="22" fillId="0" borderId="0" xfId="0" applyFont="1" applyBorder="1" applyAlignment="1">
      <alignment wrapText="1"/>
    </xf>
    <xf numFmtId="0" fontId="22" fillId="0" borderId="40" xfId="0" applyFont="1" applyBorder="1" applyAlignment="1">
      <alignment horizontal="center" vertical="center" wrapText="1"/>
    </xf>
    <xf numFmtId="0" fontId="22" fillId="0" borderId="41" xfId="0" applyFont="1" applyBorder="1" applyAlignment="1">
      <alignment horizontal="center" vertical="center" wrapText="1"/>
    </xf>
    <xf numFmtId="0" fontId="21" fillId="3" borderId="0" xfId="0" applyFont="1" applyFill="1" applyBorder="1" applyAlignment="1">
      <alignment horizontal="left" vertical="center" wrapText="1"/>
    </xf>
    <xf numFmtId="0" fontId="22" fillId="3" borderId="0" xfId="0" applyFont="1" applyFill="1" applyBorder="1" applyAlignment="1">
      <alignment horizontal="left" wrapText="1"/>
    </xf>
    <xf numFmtId="0" fontId="62" fillId="0" borderId="0" xfId="0" applyFont="1" applyBorder="1" applyAlignment="1">
      <alignment horizontal="left"/>
    </xf>
    <xf numFmtId="0" fontId="40" fillId="0" borderId="0" xfId="0" applyFont="1" applyBorder="1" applyAlignment="1">
      <alignment horizontal="center" vertical="center"/>
    </xf>
    <xf numFmtId="0" fontId="35" fillId="0" borderId="0" xfId="0" applyFont="1" applyBorder="1" applyAlignment="1">
      <alignment horizontal="center" vertical="center"/>
    </xf>
    <xf numFmtId="0" fontId="35" fillId="0" borderId="22" xfId="0" applyFont="1" applyBorder="1" applyAlignment="1">
      <alignment horizontal="center" vertical="center"/>
    </xf>
    <xf numFmtId="0" fontId="41" fillId="0" borderId="23" xfId="0" applyFont="1" applyBorder="1" applyAlignment="1">
      <alignment horizontal="center" vertical="center"/>
    </xf>
    <xf numFmtId="0" fontId="41" fillId="0" borderId="24" xfId="0" applyFont="1" applyBorder="1" applyAlignment="1">
      <alignment horizontal="center" vertical="center"/>
    </xf>
    <xf numFmtId="0" fontId="41" fillId="0" borderId="25" xfId="0" applyFont="1" applyBorder="1" applyAlignment="1">
      <alignment horizontal="center" vertical="center"/>
    </xf>
    <xf numFmtId="0" fontId="37" fillId="0" borderId="26" xfId="0" applyFont="1" applyBorder="1" applyAlignment="1">
      <alignment horizontal="center" vertical="center" wrapText="1"/>
    </xf>
    <xf numFmtId="0" fontId="37" fillId="0" borderId="17" xfId="0" applyFont="1" applyBorder="1" applyAlignment="1">
      <alignment horizontal="center" vertical="center" wrapText="1"/>
    </xf>
    <xf numFmtId="0" fontId="51" fillId="0" borderId="1" xfId="0" applyFont="1" applyBorder="1" applyAlignment="1">
      <alignment horizontal="left" vertical="top"/>
    </xf>
    <xf numFmtId="0" fontId="0" fillId="0" borderId="1" xfId="0" applyFont="1" applyBorder="1" applyAlignment="1">
      <alignment horizontal="left" vertical="top"/>
    </xf>
    <xf numFmtId="0" fontId="52" fillId="0" borderId="10" xfId="0" applyFont="1" applyBorder="1" applyAlignment="1">
      <alignment horizontal="left" vertical="top" wrapText="1"/>
    </xf>
    <xf numFmtId="0" fontId="52" fillId="0" borderId="14" xfId="0" applyFont="1" applyBorder="1" applyAlignment="1">
      <alignment horizontal="left" vertical="top" wrapText="1"/>
    </xf>
    <xf numFmtId="0" fontId="52" fillId="0" borderId="11" xfId="0" applyFont="1" applyBorder="1" applyAlignment="1">
      <alignment horizontal="left" vertical="top" wrapText="1"/>
    </xf>
    <xf numFmtId="0" fontId="21" fillId="0" borderId="0" xfId="0" applyFont="1" applyFill="1" applyBorder="1" applyAlignment="1">
      <alignment horizontal="left" vertical="top"/>
    </xf>
    <xf numFmtId="0" fontId="22" fillId="0" borderId="0" xfId="0" applyFont="1" applyBorder="1" applyAlignment="1">
      <alignment horizontal="left" vertical="top"/>
    </xf>
    <xf numFmtId="0" fontId="51" fillId="0" borderId="1" xfId="0" applyFont="1" applyBorder="1" applyAlignment="1">
      <alignment horizontal="left" vertical="top" wrapText="1"/>
    </xf>
    <xf numFmtId="0" fontId="51" fillId="0" borderId="0" xfId="0" applyFont="1" applyAlignment="1">
      <alignment horizontal="left"/>
    </xf>
    <xf numFmtId="0" fontId="0" fillId="0" borderId="0" xfId="0" applyFont="1" applyAlignment="1">
      <alignment horizontal="left"/>
    </xf>
    <xf numFmtId="0" fontId="54" fillId="7" borderId="42" xfId="0" applyFont="1" applyFill="1" applyBorder="1" applyAlignment="1">
      <alignment horizontal="center"/>
    </xf>
    <xf numFmtId="0" fontId="54" fillId="7" borderId="31" xfId="0" applyFont="1" applyFill="1" applyBorder="1" applyAlignment="1">
      <alignment horizontal="center"/>
    </xf>
    <xf numFmtId="0" fontId="54" fillId="7" borderId="30" xfId="0" applyFont="1" applyFill="1" applyBorder="1" applyAlignment="1">
      <alignment horizontal="center"/>
    </xf>
    <xf numFmtId="0" fontId="57" fillId="3" borderId="1" xfId="0" applyFont="1" applyFill="1" applyBorder="1" applyAlignment="1">
      <alignment horizontal="center" vertical="center"/>
    </xf>
    <xf numFmtId="0" fontId="57" fillId="3" borderId="1" xfId="0" applyFont="1" applyFill="1" applyBorder="1" applyAlignment="1">
      <alignment horizontal="left" vertical="center"/>
    </xf>
    <xf numFmtId="0" fontId="57" fillId="3" borderId="1" xfId="0" applyFont="1" applyFill="1" applyBorder="1" applyAlignment="1">
      <alignment horizontal="left" vertical="center" wrapText="1"/>
    </xf>
  </cellXfs>
  <cellStyles count="3">
    <cellStyle name="Normal" xfId="0" builtinId="0"/>
    <cellStyle name="Normal 10" xfId="1"/>
    <cellStyle name="Normal 2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9" Type="http://schemas.openxmlformats.org/officeDocument/2006/relationships/externalLink" Target="externalLinks/externalLink20.xml"/><Relationship Id="rId3" Type="http://schemas.openxmlformats.org/officeDocument/2006/relationships/worksheet" Target="worksheets/sheet3.xml"/><Relationship Id="rId21" Type="http://schemas.openxmlformats.org/officeDocument/2006/relationships/externalLink" Target="externalLinks/externalLink2.xml"/><Relationship Id="rId34" Type="http://schemas.openxmlformats.org/officeDocument/2006/relationships/externalLink" Target="externalLinks/externalLink15.xml"/><Relationship Id="rId42" Type="http://schemas.openxmlformats.org/officeDocument/2006/relationships/externalLink" Target="externalLinks/externalLink23.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externalLink" Target="externalLinks/externalLink14.xml"/><Relationship Id="rId38" Type="http://schemas.openxmlformats.org/officeDocument/2006/relationships/externalLink" Target="externalLinks/externalLink19.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41" Type="http://schemas.openxmlformats.org/officeDocument/2006/relationships/externalLink" Target="externalLinks/externalLink2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externalLink" Target="externalLinks/externalLink13.xml"/><Relationship Id="rId37" Type="http://schemas.openxmlformats.org/officeDocument/2006/relationships/externalLink" Target="externalLinks/externalLink18.xml"/><Relationship Id="rId40" Type="http://schemas.openxmlformats.org/officeDocument/2006/relationships/externalLink" Target="externalLinks/externalLink21.xml"/><Relationship Id="rId45" Type="http://schemas.openxmlformats.org/officeDocument/2006/relationships/externalLink" Target="externalLinks/externalLink2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externalLink" Target="externalLinks/externalLink17.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2.xml"/><Relationship Id="rId44"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43" Type="http://schemas.openxmlformats.org/officeDocument/2006/relationships/externalLink" Target="externalLinks/externalLink24.xml"/><Relationship Id="rId48"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DNYADAV%20%20%2027.06.24\SOP\SOP\New%20SOP\SOP%202025-26\IV%20QTR\03%2004.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DNYADAV%20%20%2027.06.24\SOP\SOP\New%20SOP\SOP%202025-26\IV%20QTR\07%2008%2009%2016%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LIST"/>
      <sheetName val="ESD REASON"/>
      <sheetName val="SF REASON"/>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 val="LOV of Dn. &amp; SDns."/>
      <sheetName val="ADVOCATE NAME"/>
      <sheetName val="DATA"/>
      <sheetName val="Officerwise Detail report"/>
      <sheetName val="Summary Auto 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 val="LOVs"/>
      <sheetName val="DATA"/>
      <sheetName val="compar jgy"/>
      <sheetName val="COMPARE AG"/>
      <sheetName val="Lookups"/>
      <sheetName val="mpmla wise pp02_03"/>
      <sheetName val="lmain"/>
      <sheetName val="Master"/>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 val="SuvP_Ltg_Catwise"/>
      <sheetName val="PP_Ltg_Catwise"/>
      <sheetName val="SuvP_Ind_Catwise "/>
      <sheetName val="PP_Ind_Catwise "/>
      <sheetName val="pro_39_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xml:space="preserve"> </v>
          </cell>
          <cell r="H43">
            <v>0</v>
          </cell>
          <cell r="I43">
            <v>0</v>
          </cell>
          <cell r="L43">
            <v>2</v>
          </cell>
          <cell r="M43">
            <v>0</v>
          </cell>
          <cell r="N43">
            <v>2</v>
          </cell>
          <cell r="O43" t="str">
            <v>A</v>
          </cell>
          <cell r="P43">
            <v>0</v>
          </cell>
          <cell r="Q43">
            <v>0</v>
          </cell>
          <cell r="T43">
            <v>0</v>
          </cell>
          <cell r="U43">
            <v>0</v>
          </cell>
          <cell r="Z43">
            <v>2730</v>
          </cell>
          <cell r="AA43">
            <v>0</v>
          </cell>
          <cell r="AB43" t="str">
            <v xml:space="preserve"> </v>
          </cell>
          <cell r="AC43">
            <v>0</v>
          </cell>
          <cell r="AD43">
            <v>1365</v>
          </cell>
          <cell r="AE43" t="str">
            <v xml:space="preserve">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xml:space="preserve">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xml:space="preserve">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xml:space="preserve"> </v>
          </cell>
          <cell r="H58">
            <v>20</v>
          </cell>
          <cell r="I58">
            <v>0</v>
          </cell>
          <cell r="L58">
            <v>6</v>
          </cell>
          <cell r="M58">
            <v>0</v>
          </cell>
          <cell r="N58">
            <v>6</v>
          </cell>
          <cell r="O58" t="str">
            <v>A</v>
          </cell>
          <cell r="P58">
            <v>0</v>
          </cell>
          <cell r="Q58">
            <v>0</v>
          </cell>
          <cell r="R58" t="str">
            <v xml:space="preserve"> </v>
          </cell>
          <cell r="T58">
            <v>0</v>
          </cell>
          <cell r="U58">
            <v>0</v>
          </cell>
          <cell r="Z58">
            <v>8190</v>
          </cell>
          <cell r="AA58">
            <v>0</v>
          </cell>
          <cell r="AB58" t="str">
            <v xml:space="preserve"> </v>
          </cell>
          <cell r="AC58">
            <v>0</v>
          </cell>
          <cell r="AD58">
            <v>1365</v>
          </cell>
          <cell r="AE58" t="str">
            <v xml:space="preserve">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xml:space="preserve"> </v>
          </cell>
          <cell r="H67">
            <v>60</v>
          </cell>
          <cell r="I67">
            <v>0</v>
          </cell>
          <cell r="L67">
            <v>4</v>
          </cell>
          <cell r="M67">
            <v>0</v>
          </cell>
          <cell r="N67">
            <v>4</v>
          </cell>
          <cell r="O67" t="str">
            <v>A</v>
          </cell>
          <cell r="P67">
            <v>0</v>
          </cell>
          <cell r="Q67">
            <v>0</v>
          </cell>
          <cell r="R67" t="str">
            <v xml:space="preserve"> </v>
          </cell>
          <cell r="T67">
            <v>0</v>
          </cell>
          <cell r="U67">
            <v>0</v>
          </cell>
          <cell r="Z67">
            <v>5460</v>
          </cell>
          <cell r="AA67">
            <v>0</v>
          </cell>
          <cell r="AB67" t="str">
            <v xml:space="preserve">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xml:space="preserve">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 val="Entry - Monthiwse"/>
      <sheetName val="CDSteelMaster"/>
      <sheetName val="SuvP_Ltg_Catwise"/>
      <sheetName val="PP_Ltg_Catwise"/>
      <sheetName val="SuvP_Ind_Catwise "/>
      <sheetName val="PP_Ind_Catwise "/>
      <sheetName val="Lookups"/>
      <sheetName val="dec_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sheetData sheetId="51"/>
      <sheetData sheetId="52"/>
      <sheetData sheetId="53"/>
      <sheetData sheetId="54" refreshError="1"/>
      <sheetData sheetId="5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 val="compar jgy"/>
      <sheetName val="COMPARE AG"/>
      <sheetName val="shp_T_D_drive"/>
      <sheetName val="LOOKU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 val="LOVs"/>
      <sheetName val="compar jgy"/>
      <sheetName val="COMPARE AG"/>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 val="DATA"/>
      <sheetName val="Sheet1"/>
      <sheetName val="zp0001_MA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 val="mpmla wise pp0001"/>
      <sheetName val="mpmla wise pp02_03"/>
      <sheetName val="ACN_PLN  _2_"/>
      <sheetName val="Name of 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 val="zpF0001"/>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 val="ACN_PLN  _2_"/>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row r="1">
          <cell r="A1" t="str">
            <v>PASCHIM GUJARAT VIJ COMPANY LIMITED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 val="Entry - Monthiwse"/>
      <sheetName val="zpF0001"/>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 val="tlppoct"/>
      <sheetName val="CDSteelMaster"/>
      <sheetName val="ACN_PLN  _2_"/>
      <sheetName val="mpmla wise pp0001"/>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 val="tlppoct"/>
      <sheetName val="shp_T&amp;D_drive"/>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 val="Sheet1"/>
      <sheetName val="tlppoct"/>
      <sheetName val="DarkhastDispose"/>
      <sheetName val="old"/>
      <sheetName val="decreeforex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Jotana"/>
      <sheetName val="ACN_PLN  _2_"/>
      <sheetName val="T_D COMP"/>
      <sheetName val="mpmla wise pp0001"/>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 val="Master"/>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 val="mpmla wise pp01_02"/>
      <sheetName val="mpmla wise pp0001"/>
      <sheetName val="tlppoct"/>
      <sheetName val="132 kv 3ars bhel sf6"/>
      <sheetName val="recovered_sheet5"/>
      <sheetName val="LOOKU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 val="compar jgy"/>
      <sheetName val="COMPARE AG"/>
      <sheetName val="mpmla wise pp0001"/>
      <sheetName val="mpmla wise pp02_03"/>
      <sheetName val="D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ow r="3">
          <cell r="C3">
            <v>2.7</v>
          </cell>
        </row>
      </sheetData>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3B "/>
      <sheetName val="MG SoP 04"/>
      <sheetName val="ANC"/>
      <sheetName val="BCC"/>
      <sheetName val="BRD"/>
      <sheetName val="GDC"/>
      <sheetName val="NDC"/>
      <sheetName val="Work"/>
    </sheetNames>
    <sheetDataSet>
      <sheetData sheetId="0"/>
      <sheetData sheetId="1"/>
      <sheetData sheetId="2"/>
      <sheetData sheetId="3">
        <row r="9">
          <cell r="D9">
            <v>2692</v>
          </cell>
          <cell r="F9">
            <v>2692</v>
          </cell>
          <cell r="G9">
            <v>0</v>
          </cell>
        </row>
        <row r="10">
          <cell r="D10">
            <v>13815</v>
          </cell>
          <cell r="F10">
            <v>13815</v>
          </cell>
          <cell r="G10">
            <v>0</v>
          </cell>
        </row>
        <row r="11">
          <cell r="D11">
            <v>5982</v>
          </cell>
          <cell r="F11">
            <v>5982</v>
          </cell>
          <cell r="G11">
            <v>0</v>
          </cell>
        </row>
        <row r="12">
          <cell r="D12">
            <v>628</v>
          </cell>
          <cell r="F12">
            <v>628</v>
          </cell>
          <cell r="G12">
            <v>0</v>
          </cell>
        </row>
        <row r="13">
          <cell r="D13">
            <v>12803</v>
          </cell>
          <cell r="F13">
            <v>12803</v>
          </cell>
          <cell r="G13">
            <v>0</v>
          </cell>
        </row>
        <row r="15">
          <cell r="D15">
            <v>214</v>
          </cell>
          <cell r="F15">
            <v>214</v>
          </cell>
          <cell r="G15">
            <v>0</v>
          </cell>
        </row>
        <row r="16">
          <cell r="D16">
            <v>84</v>
          </cell>
          <cell r="F16">
            <v>84</v>
          </cell>
          <cell r="G16">
            <v>0</v>
          </cell>
        </row>
        <row r="17">
          <cell r="D17">
            <v>0</v>
          </cell>
          <cell r="F17">
            <v>0</v>
          </cell>
          <cell r="G17">
            <v>0</v>
          </cell>
        </row>
        <row r="18">
          <cell r="D18">
            <v>168</v>
          </cell>
          <cell r="F18">
            <v>168</v>
          </cell>
          <cell r="G18">
            <v>0</v>
          </cell>
        </row>
        <row r="19">
          <cell r="D19">
            <v>267</v>
          </cell>
          <cell r="F19">
            <v>267</v>
          </cell>
          <cell r="G19">
            <v>0</v>
          </cell>
        </row>
        <row r="21">
          <cell r="D21">
            <v>218</v>
          </cell>
          <cell r="F21">
            <v>218</v>
          </cell>
          <cell r="G21">
            <v>0</v>
          </cell>
        </row>
        <row r="22">
          <cell r="D22">
            <v>98</v>
          </cell>
          <cell r="F22">
            <v>98</v>
          </cell>
          <cell r="G22">
            <v>0</v>
          </cell>
        </row>
        <row r="23">
          <cell r="D23">
            <v>84</v>
          </cell>
          <cell r="F23">
            <v>84</v>
          </cell>
          <cell r="G23">
            <v>0</v>
          </cell>
        </row>
        <row r="24">
          <cell r="D24">
            <v>0</v>
          </cell>
          <cell r="F24">
            <v>0</v>
          </cell>
          <cell r="G24">
            <v>0</v>
          </cell>
        </row>
        <row r="25">
          <cell r="D25">
            <v>238</v>
          </cell>
          <cell r="F25">
            <v>238</v>
          </cell>
          <cell r="G25">
            <v>0</v>
          </cell>
        </row>
        <row r="26">
          <cell r="D26">
            <v>104</v>
          </cell>
          <cell r="F26">
            <v>104</v>
          </cell>
          <cell r="G26">
            <v>0</v>
          </cell>
        </row>
        <row r="28">
          <cell r="D28">
            <v>254</v>
          </cell>
          <cell r="F28">
            <v>254</v>
          </cell>
          <cell r="G28">
            <v>0</v>
          </cell>
        </row>
        <row r="29">
          <cell r="D29">
            <v>74</v>
          </cell>
          <cell r="F29">
            <v>74</v>
          </cell>
          <cell r="G29">
            <v>0</v>
          </cell>
        </row>
        <row r="31">
          <cell r="D31">
            <v>82</v>
          </cell>
          <cell r="F31">
            <v>82</v>
          </cell>
          <cell r="G31">
            <v>0</v>
          </cell>
        </row>
        <row r="32">
          <cell r="D32">
            <v>34</v>
          </cell>
          <cell r="F32">
            <v>34</v>
          </cell>
          <cell r="G32">
            <v>0</v>
          </cell>
        </row>
        <row r="33">
          <cell r="D33">
            <v>21</v>
          </cell>
          <cell r="F33">
            <v>21</v>
          </cell>
          <cell r="G33">
            <v>0</v>
          </cell>
        </row>
        <row r="34">
          <cell r="D34">
            <v>16</v>
          </cell>
          <cell r="F34">
            <v>16</v>
          </cell>
          <cell r="G34">
            <v>0</v>
          </cell>
        </row>
        <row r="36">
          <cell r="D36">
            <v>68</v>
          </cell>
          <cell r="F36">
            <v>68</v>
          </cell>
          <cell r="G36">
            <v>0</v>
          </cell>
        </row>
        <row r="37">
          <cell r="D37">
            <v>76</v>
          </cell>
          <cell r="F37">
            <v>76</v>
          </cell>
          <cell r="G37">
            <v>0</v>
          </cell>
        </row>
        <row r="38">
          <cell r="D38">
            <v>28</v>
          </cell>
          <cell r="F38">
            <v>28</v>
          </cell>
          <cell r="G38">
            <v>0</v>
          </cell>
        </row>
        <row r="39">
          <cell r="D39">
            <v>137</v>
          </cell>
          <cell r="F39">
            <v>137</v>
          </cell>
          <cell r="G39">
            <v>0</v>
          </cell>
        </row>
        <row r="40">
          <cell r="D40">
            <v>0</v>
          </cell>
          <cell r="F40">
            <v>0</v>
          </cell>
          <cell r="G40">
            <v>0</v>
          </cell>
        </row>
        <row r="41">
          <cell r="D41">
            <v>89</v>
          </cell>
          <cell r="F41">
            <v>89</v>
          </cell>
          <cell r="G41">
            <v>0</v>
          </cell>
        </row>
        <row r="42">
          <cell r="D42">
            <v>168</v>
          </cell>
          <cell r="F42">
            <v>168</v>
          </cell>
          <cell r="G42">
            <v>0</v>
          </cell>
        </row>
        <row r="43">
          <cell r="D43">
            <v>3</v>
          </cell>
          <cell r="F43">
            <v>3</v>
          </cell>
          <cell r="G43">
            <v>0</v>
          </cell>
        </row>
        <row r="44">
          <cell r="D44">
            <v>5</v>
          </cell>
          <cell r="F44">
            <v>5</v>
          </cell>
          <cell r="G44">
            <v>0</v>
          </cell>
        </row>
        <row r="45">
          <cell r="D45">
            <v>382</v>
          </cell>
          <cell r="F45">
            <v>382</v>
          </cell>
          <cell r="G45">
            <v>0</v>
          </cell>
        </row>
        <row r="46">
          <cell r="D46">
            <v>54</v>
          </cell>
          <cell r="F46">
            <v>54</v>
          </cell>
          <cell r="G46">
            <v>0</v>
          </cell>
        </row>
        <row r="47">
          <cell r="D47">
            <v>138</v>
          </cell>
          <cell r="F47">
            <v>138</v>
          </cell>
          <cell r="G47">
            <v>0</v>
          </cell>
        </row>
        <row r="48">
          <cell r="D48">
            <v>1179</v>
          </cell>
          <cell r="F48">
            <v>1179</v>
          </cell>
          <cell r="G48">
            <v>0</v>
          </cell>
        </row>
      </sheetData>
      <sheetData sheetId="4">
        <row r="9">
          <cell r="D9">
            <v>14008</v>
          </cell>
          <cell r="F9">
            <v>14008</v>
          </cell>
          <cell r="G9">
            <v>0</v>
          </cell>
        </row>
        <row r="10">
          <cell r="D10">
            <v>2087</v>
          </cell>
          <cell r="F10">
            <v>2087</v>
          </cell>
          <cell r="G10">
            <v>0</v>
          </cell>
        </row>
        <row r="11">
          <cell r="D11">
            <v>430</v>
          </cell>
          <cell r="F11">
            <v>430</v>
          </cell>
          <cell r="G11">
            <v>0</v>
          </cell>
        </row>
        <row r="12">
          <cell r="D12">
            <v>102</v>
          </cell>
          <cell r="F12">
            <v>102</v>
          </cell>
          <cell r="G12">
            <v>0</v>
          </cell>
        </row>
        <row r="13">
          <cell r="D13">
            <v>1508</v>
          </cell>
          <cell r="F13">
            <v>1508</v>
          </cell>
          <cell r="G13">
            <v>0</v>
          </cell>
        </row>
        <row r="15">
          <cell r="D15">
            <v>0</v>
          </cell>
          <cell r="F15">
            <v>0</v>
          </cell>
          <cell r="G15">
            <v>0</v>
          </cell>
        </row>
        <row r="16">
          <cell r="D16">
            <v>0</v>
          </cell>
          <cell r="F16">
            <v>0</v>
          </cell>
          <cell r="G16">
            <v>0</v>
          </cell>
        </row>
        <row r="17">
          <cell r="D17">
            <v>0</v>
          </cell>
          <cell r="F17">
            <v>0</v>
          </cell>
          <cell r="G17">
            <v>0</v>
          </cell>
        </row>
        <row r="18">
          <cell r="D18">
            <v>123</v>
          </cell>
          <cell r="F18">
            <v>123</v>
          </cell>
          <cell r="G18">
            <v>0</v>
          </cell>
        </row>
        <row r="19">
          <cell r="D19">
            <v>115</v>
          </cell>
          <cell r="F19">
            <v>115</v>
          </cell>
          <cell r="G19">
            <v>0</v>
          </cell>
        </row>
        <row r="21">
          <cell r="D21">
            <v>3089</v>
          </cell>
          <cell r="F21">
            <v>3089</v>
          </cell>
          <cell r="G21">
            <v>0</v>
          </cell>
        </row>
        <row r="22">
          <cell r="D22">
            <v>340</v>
          </cell>
          <cell r="F22">
            <v>340</v>
          </cell>
          <cell r="G22">
            <v>0</v>
          </cell>
        </row>
        <row r="23">
          <cell r="D23">
            <v>18</v>
          </cell>
          <cell r="F23">
            <v>18</v>
          </cell>
          <cell r="G23">
            <v>0</v>
          </cell>
        </row>
        <row r="24">
          <cell r="D24">
            <v>0</v>
          </cell>
          <cell r="F24">
            <v>0</v>
          </cell>
          <cell r="G24">
            <v>0</v>
          </cell>
        </row>
        <row r="25">
          <cell r="D25">
            <v>730</v>
          </cell>
          <cell r="F25">
            <v>730</v>
          </cell>
          <cell r="G25">
            <v>0</v>
          </cell>
        </row>
        <row r="26">
          <cell r="D26">
            <v>8106</v>
          </cell>
          <cell r="F26">
            <v>8106</v>
          </cell>
          <cell r="G26">
            <v>0</v>
          </cell>
        </row>
        <row r="28">
          <cell r="D28">
            <v>1096</v>
          </cell>
          <cell r="F28">
            <v>1096</v>
          </cell>
          <cell r="G28">
            <v>0</v>
          </cell>
        </row>
        <row r="29">
          <cell r="D29">
            <v>0</v>
          </cell>
          <cell r="F29">
            <v>0</v>
          </cell>
          <cell r="G29">
            <v>0</v>
          </cell>
        </row>
        <row r="31">
          <cell r="D31">
            <v>0</v>
          </cell>
          <cell r="F31">
            <v>0</v>
          </cell>
          <cell r="G31">
            <v>0</v>
          </cell>
        </row>
        <row r="32">
          <cell r="D32">
            <v>0</v>
          </cell>
          <cell r="F32">
            <v>0</v>
          </cell>
          <cell r="G32">
            <v>0</v>
          </cell>
        </row>
        <row r="33">
          <cell r="D33">
            <v>0</v>
          </cell>
          <cell r="F33">
            <v>0</v>
          </cell>
          <cell r="G33">
            <v>0</v>
          </cell>
        </row>
        <row r="34">
          <cell r="D34">
            <v>0</v>
          </cell>
          <cell r="F34">
            <v>0</v>
          </cell>
          <cell r="G34">
            <v>0</v>
          </cell>
        </row>
        <row r="36">
          <cell r="D36">
            <v>0</v>
          </cell>
          <cell r="F36">
            <v>0</v>
          </cell>
          <cell r="G36">
            <v>0</v>
          </cell>
        </row>
        <row r="37">
          <cell r="D37">
            <v>350</v>
          </cell>
          <cell r="F37">
            <v>350</v>
          </cell>
          <cell r="G37">
            <v>0</v>
          </cell>
        </row>
        <row r="38">
          <cell r="D38">
            <v>162</v>
          </cell>
          <cell r="F38">
            <v>162</v>
          </cell>
          <cell r="G38">
            <v>0</v>
          </cell>
        </row>
        <row r="39">
          <cell r="D39">
            <v>0</v>
          </cell>
          <cell r="F39">
            <v>0</v>
          </cell>
          <cell r="G39">
            <v>0</v>
          </cell>
        </row>
        <row r="40">
          <cell r="D40">
            <v>0</v>
          </cell>
          <cell r="F40">
            <v>0</v>
          </cell>
          <cell r="G40">
            <v>0</v>
          </cell>
        </row>
        <row r="41">
          <cell r="D41">
            <v>617</v>
          </cell>
          <cell r="F41">
            <v>617</v>
          </cell>
          <cell r="G41">
            <v>0</v>
          </cell>
        </row>
        <row r="42">
          <cell r="D42">
            <v>3617</v>
          </cell>
          <cell r="F42">
            <v>3617</v>
          </cell>
          <cell r="G42">
            <v>0</v>
          </cell>
        </row>
        <row r="43">
          <cell r="D43">
            <v>0</v>
          </cell>
          <cell r="F43">
            <v>0</v>
          </cell>
          <cell r="G43">
            <v>0</v>
          </cell>
        </row>
        <row r="44">
          <cell r="D44">
            <v>0</v>
          </cell>
          <cell r="F44">
            <v>0</v>
          </cell>
          <cell r="G44">
            <v>0</v>
          </cell>
        </row>
        <row r="45">
          <cell r="D45">
            <v>2268</v>
          </cell>
          <cell r="F45">
            <v>2268</v>
          </cell>
          <cell r="G45">
            <v>0</v>
          </cell>
        </row>
        <row r="46">
          <cell r="D46">
            <v>392</v>
          </cell>
          <cell r="F46">
            <v>392</v>
          </cell>
          <cell r="G46">
            <v>0</v>
          </cell>
        </row>
        <row r="47">
          <cell r="D47">
            <v>4</v>
          </cell>
          <cell r="F47">
            <v>4</v>
          </cell>
          <cell r="G47">
            <v>0</v>
          </cell>
        </row>
        <row r="48">
          <cell r="D48">
            <v>0</v>
          </cell>
          <cell r="F48">
            <v>0</v>
          </cell>
          <cell r="G48">
            <v>0</v>
          </cell>
        </row>
      </sheetData>
      <sheetData sheetId="5">
        <row r="9">
          <cell r="D9">
            <v>15531</v>
          </cell>
          <cell r="F9">
            <v>15531</v>
          </cell>
          <cell r="G9">
            <v>0</v>
          </cell>
        </row>
        <row r="10">
          <cell r="D10">
            <v>1463</v>
          </cell>
          <cell r="F10">
            <v>1463</v>
          </cell>
          <cell r="G10">
            <v>0</v>
          </cell>
        </row>
        <row r="11">
          <cell r="D11">
            <v>1525</v>
          </cell>
          <cell r="F11">
            <v>1525</v>
          </cell>
          <cell r="G11">
            <v>0</v>
          </cell>
        </row>
        <row r="12">
          <cell r="D12">
            <v>300</v>
          </cell>
          <cell r="F12">
            <v>300</v>
          </cell>
          <cell r="G12">
            <v>0</v>
          </cell>
        </row>
        <row r="13">
          <cell r="D13">
            <v>5460</v>
          </cell>
          <cell r="F13">
            <v>5460</v>
          </cell>
          <cell r="G13">
            <v>0</v>
          </cell>
        </row>
        <row r="15">
          <cell r="D15">
            <v>0</v>
          </cell>
          <cell r="F15">
            <v>0</v>
          </cell>
          <cell r="G15">
            <v>0</v>
          </cell>
        </row>
        <row r="16">
          <cell r="D16">
            <v>0</v>
          </cell>
          <cell r="F16">
            <v>0</v>
          </cell>
          <cell r="G16">
            <v>0</v>
          </cell>
        </row>
        <row r="17">
          <cell r="D17">
            <v>0</v>
          </cell>
          <cell r="F17">
            <v>0</v>
          </cell>
          <cell r="G17">
            <v>0</v>
          </cell>
        </row>
        <row r="18">
          <cell r="D18">
            <v>20</v>
          </cell>
          <cell r="F18">
            <v>20</v>
          </cell>
          <cell r="G18">
            <v>0</v>
          </cell>
        </row>
        <row r="19">
          <cell r="D19">
            <v>413</v>
          </cell>
          <cell r="F19">
            <v>413</v>
          </cell>
          <cell r="G19">
            <v>0</v>
          </cell>
        </row>
        <row r="21">
          <cell r="D21">
            <v>3700</v>
          </cell>
          <cell r="F21">
            <v>3700</v>
          </cell>
          <cell r="G21">
            <v>0</v>
          </cell>
        </row>
        <row r="22">
          <cell r="D22">
            <v>203</v>
          </cell>
          <cell r="F22">
            <v>203</v>
          </cell>
          <cell r="G22">
            <v>0</v>
          </cell>
        </row>
        <row r="23">
          <cell r="D23">
            <v>25</v>
          </cell>
          <cell r="F23">
            <v>25</v>
          </cell>
          <cell r="G23">
            <v>0</v>
          </cell>
        </row>
        <row r="24">
          <cell r="D24">
            <v>0</v>
          </cell>
          <cell r="F24">
            <v>0</v>
          </cell>
          <cell r="G24">
            <v>0</v>
          </cell>
        </row>
        <row r="25">
          <cell r="D25">
            <v>1708</v>
          </cell>
          <cell r="F25">
            <v>1708</v>
          </cell>
          <cell r="G25">
            <v>0</v>
          </cell>
        </row>
        <row r="26">
          <cell r="D26">
            <v>2513</v>
          </cell>
          <cell r="F26">
            <v>2513</v>
          </cell>
          <cell r="G26">
            <v>0</v>
          </cell>
        </row>
        <row r="28">
          <cell r="D28">
            <v>178</v>
          </cell>
          <cell r="F28">
            <v>178</v>
          </cell>
          <cell r="G28">
            <v>0</v>
          </cell>
        </row>
        <row r="29">
          <cell r="D29">
            <v>0</v>
          </cell>
          <cell r="F29">
            <v>0</v>
          </cell>
          <cell r="G29">
            <v>0</v>
          </cell>
        </row>
        <row r="31">
          <cell r="D31">
            <v>0</v>
          </cell>
          <cell r="F31">
            <v>0</v>
          </cell>
          <cell r="G31">
            <v>0</v>
          </cell>
        </row>
        <row r="32">
          <cell r="D32">
            <v>0</v>
          </cell>
          <cell r="F32">
            <v>0</v>
          </cell>
          <cell r="G32">
            <v>0</v>
          </cell>
        </row>
        <row r="33">
          <cell r="D33">
            <v>0</v>
          </cell>
          <cell r="F33">
            <v>0</v>
          </cell>
          <cell r="G33">
            <v>0</v>
          </cell>
        </row>
        <row r="34">
          <cell r="D34">
            <v>0</v>
          </cell>
          <cell r="F34">
            <v>0</v>
          </cell>
          <cell r="G34">
            <v>0</v>
          </cell>
        </row>
        <row r="36">
          <cell r="D36">
            <v>0</v>
          </cell>
          <cell r="F36">
            <v>0</v>
          </cell>
          <cell r="G36">
            <v>0</v>
          </cell>
        </row>
        <row r="37">
          <cell r="D37">
            <v>0</v>
          </cell>
          <cell r="F37">
            <v>0</v>
          </cell>
          <cell r="G37">
            <v>0</v>
          </cell>
        </row>
        <row r="38">
          <cell r="D38">
            <v>0</v>
          </cell>
          <cell r="F38">
            <v>0</v>
          </cell>
          <cell r="G38">
            <v>0</v>
          </cell>
        </row>
        <row r="39">
          <cell r="D39">
            <v>0</v>
          </cell>
          <cell r="F39">
            <v>0</v>
          </cell>
          <cell r="G39">
            <v>0</v>
          </cell>
        </row>
        <row r="40">
          <cell r="D40">
            <v>0</v>
          </cell>
          <cell r="F40">
            <v>0</v>
          </cell>
          <cell r="G40">
            <v>0</v>
          </cell>
        </row>
        <row r="41">
          <cell r="D41">
            <v>601</v>
          </cell>
          <cell r="F41">
            <v>601</v>
          </cell>
          <cell r="G41">
            <v>0</v>
          </cell>
        </row>
        <row r="42">
          <cell r="D42">
            <v>250</v>
          </cell>
          <cell r="F42">
            <v>250</v>
          </cell>
          <cell r="G42">
            <v>0</v>
          </cell>
        </row>
        <row r="43">
          <cell r="D43">
            <v>0</v>
          </cell>
          <cell r="F43">
            <v>0</v>
          </cell>
          <cell r="G43">
            <v>0</v>
          </cell>
        </row>
        <row r="44">
          <cell r="D44">
            <v>0</v>
          </cell>
          <cell r="F44">
            <v>0</v>
          </cell>
          <cell r="G44">
            <v>0</v>
          </cell>
        </row>
        <row r="45">
          <cell r="D45">
            <v>859</v>
          </cell>
          <cell r="F45">
            <v>859</v>
          </cell>
          <cell r="G45">
            <v>0</v>
          </cell>
        </row>
        <row r="46">
          <cell r="D46">
            <v>73</v>
          </cell>
          <cell r="F46">
            <v>73</v>
          </cell>
          <cell r="G46">
            <v>0</v>
          </cell>
        </row>
        <row r="47">
          <cell r="D47">
            <v>0</v>
          </cell>
          <cell r="F47">
            <v>0</v>
          </cell>
          <cell r="G47">
            <v>0</v>
          </cell>
        </row>
        <row r="48">
          <cell r="D48">
            <v>0</v>
          </cell>
          <cell r="F48">
            <v>0</v>
          </cell>
          <cell r="G48">
            <v>0</v>
          </cell>
        </row>
      </sheetData>
      <sheetData sheetId="6">
        <row r="9">
          <cell r="D9">
            <v>19602</v>
          </cell>
          <cell r="F9">
            <v>19602</v>
          </cell>
          <cell r="G9">
            <v>0</v>
          </cell>
        </row>
        <row r="10">
          <cell r="D10">
            <v>6560</v>
          </cell>
          <cell r="F10">
            <v>6560</v>
          </cell>
          <cell r="G10">
            <v>0</v>
          </cell>
        </row>
        <row r="11">
          <cell r="D11">
            <v>14763</v>
          </cell>
          <cell r="F11">
            <v>14763</v>
          </cell>
          <cell r="G11">
            <v>0</v>
          </cell>
        </row>
        <row r="12">
          <cell r="D12">
            <v>984</v>
          </cell>
          <cell r="F12">
            <v>984</v>
          </cell>
          <cell r="G12">
            <v>0</v>
          </cell>
        </row>
        <row r="13">
          <cell r="D13">
            <v>808</v>
          </cell>
          <cell r="F13">
            <v>808</v>
          </cell>
          <cell r="G13">
            <v>0</v>
          </cell>
        </row>
        <row r="15">
          <cell r="D15">
            <v>2199</v>
          </cell>
          <cell r="F15">
            <v>2199</v>
          </cell>
          <cell r="G15">
            <v>0</v>
          </cell>
        </row>
        <row r="16">
          <cell r="D16">
            <v>784</v>
          </cell>
          <cell r="F16">
            <v>784</v>
          </cell>
          <cell r="G16">
            <v>0</v>
          </cell>
        </row>
        <row r="17">
          <cell r="D17">
            <v>28</v>
          </cell>
          <cell r="F17">
            <v>28</v>
          </cell>
          <cell r="G17">
            <v>0</v>
          </cell>
        </row>
        <row r="18">
          <cell r="D18">
            <v>184</v>
          </cell>
          <cell r="F18">
            <v>184</v>
          </cell>
          <cell r="G18">
            <v>0</v>
          </cell>
        </row>
        <row r="19">
          <cell r="D19">
            <v>700</v>
          </cell>
          <cell r="F19">
            <v>700</v>
          </cell>
          <cell r="G19">
            <v>0</v>
          </cell>
        </row>
        <row r="21">
          <cell r="D21">
            <v>2587</v>
          </cell>
          <cell r="F21">
            <v>2587</v>
          </cell>
          <cell r="G21">
            <v>0</v>
          </cell>
        </row>
        <row r="22">
          <cell r="D22">
            <v>409</v>
          </cell>
          <cell r="F22">
            <v>409</v>
          </cell>
          <cell r="G22">
            <v>0</v>
          </cell>
        </row>
        <row r="23">
          <cell r="D23">
            <v>310</v>
          </cell>
          <cell r="F23">
            <v>310</v>
          </cell>
          <cell r="G23">
            <v>0</v>
          </cell>
        </row>
        <row r="24">
          <cell r="D24">
            <v>6</v>
          </cell>
          <cell r="F24">
            <v>6</v>
          </cell>
          <cell r="G24">
            <v>0</v>
          </cell>
        </row>
        <row r="25">
          <cell r="D25">
            <v>1035</v>
          </cell>
          <cell r="F25">
            <v>1035</v>
          </cell>
          <cell r="G25">
            <v>0</v>
          </cell>
        </row>
        <row r="26">
          <cell r="D26">
            <v>450</v>
          </cell>
          <cell r="F26">
            <v>450</v>
          </cell>
          <cell r="G26">
            <v>0</v>
          </cell>
        </row>
        <row r="28">
          <cell r="D28">
            <v>2469</v>
          </cell>
          <cell r="F28">
            <v>2469</v>
          </cell>
          <cell r="G28">
            <v>0</v>
          </cell>
        </row>
        <row r="29">
          <cell r="D29">
            <v>666</v>
          </cell>
          <cell r="F29">
            <v>666</v>
          </cell>
          <cell r="G29">
            <v>0</v>
          </cell>
        </row>
        <row r="31">
          <cell r="D31">
            <v>1876</v>
          </cell>
          <cell r="F31">
            <v>1876</v>
          </cell>
          <cell r="G31">
            <v>0</v>
          </cell>
        </row>
        <row r="32">
          <cell r="D32">
            <v>747</v>
          </cell>
          <cell r="F32">
            <v>747</v>
          </cell>
          <cell r="G32">
            <v>0</v>
          </cell>
        </row>
        <row r="33">
          <cell r="D33">
            <v>126</v>
          </cell>
          <cell r="F33">
            <v>126</v>
          </cell>
          <cell r="G33">
            <v>0</v>
          </cell>
        </row>
        <row r="34">
          <cell r="D34">
            <v>84</v>
          </cell>
          <cell r="F34">
            <v>84</v>
          </cell>
          <cell r="G34">
            <v>0</v>
          </cell>
        </row>
        <row r="36">
          <cell r="D36">
            <v>1480</v>
          </cell>
          <cell r="F36">
            <v>1480</v>
          </cell>
          <cell r="G36">
            <v>0</v>
          </cell>
        </row>
        <row r="37">
          <cell r="D37">
            <v>674</v>
          </cell>
          <cell r="F37">
            <v>674</v>
          </cell>
          <cell r="G37">
            <v>0</v>
          </cell>
        </row>
        <row r="38">
          <cell r="D38">
            <v>587</v>
          </cell>
          <cell r="F38">
            <v>587</v>
          </cell>
          <cell r="G38">
            <v>0</v>
          </cell>
        </row>
        <row r="39">
          <cell r="D39">
            <v>1539</v>
          </cell>
          <cell r="F39">
            <v>1539</v>
          </cell>
          <cell r="G39">
            <v>0</v>
          </cell>
        </row>
        <row r="40">
          <cell r="D40">
            <v>0</v>
          </cell>
          <cell r="F40">
            <v>0</v>
          </cell>
          <cell r="G40">
            <v>0</v>
          </cell>
        </row>
        <row r="41">
          <cell r="D41">
            <v>230</v>
          </cell>
          <cell r="F41">
            <v>230</v>
          </cell>
          <cell r="G41">
            <v>0</v>
          </cell>
        </row>
        <row r="42">
          <cell r="D42">
            <v>284</v>
          </cell>
          <cell r="F42">
            <v>284</v>
          </cell>
          <cell r="G42">
            <v>0</v>
          </cell>
        </row>
        <row r="43">
          <cell r="D43">
            <v>6</v>
          </cell>
          <cell r="F43">
            <v>6</v>
          </cell>
          <cell r="G43">
            <v>0</v>
          </cell>
        </row>
        <row r="44">
          <cell r="D44">
            <v>23</v>
          </cell>
          <cell r="F44">
            <v>23</v>
          </cell>
          <cell r="G44">
            <v>0</v>
          </cell>
        </row>
        <row r="45">
          <cell r="D45">
            <v>141</v>
          </cell>
          <cell r="F45">
            <v>141</v>
          </cell>
          <cell r="G45">
            <v>0</v>
          </cell>
        </row>
        <row r="46">
          <cell r="D46">
            <v>134</v>
          </cell>
          <cell r="F46">
            <v>134</v>
          </cell>
          <cell r="G46">
            <v>0</v>
          </cell>
        </row>
        <row r="47">
          <cell r="D47">
            <v>119</v>
          </cell>
          <cell r="F47">
            <v>119</v>
          </cell>
          <cell r="G47">
            <v>0</v>
          </cell>
        </row>
        <row r="48">
          <cell r="D48">
            <v>3190</v>
          </cell>
          <cell r="F48">
            <v>3190</v>
          </cell>
          <cell r="G48">
            <v>0</v>
          </cell>
        </row>
      </sheetData>
      <sheetData sheetId="7">
        <row r="9">
          <cell r="D9">
            <v>19375</v>
          </cell>
          <cell r="F9">
            <v>19375</v>
          </cell>
          <cell r="G9">
            <v>0</v>
          </cell>
        </row>
        <row r="10">
          <cell r="D10">
            <v>1467</v>
          </cell>
          <cell r="F10">
            <v>1467</v>
          </cell>
          <cell r="G10">
            <v>0</v>
          </cell>
        </row>
        <row r="11">
          <cell r="D11">
            <v>2448</v>
          </cell>
          <cell r="F11">
            <v>2448</v>
          </cell>
          <cell r="G11">
            <v>0</v>
          </cell>
        </row>
        <row r="12">
          <cell r="D12">
            <v>201</v>
          </cell>
          <cell r="F12">
            <v>201</v>
          </cell>
          <cell r="G12">
            <v>0</v>
          </cell>
        </row>
        <row r="13">
          <cell r="D13">
            <v>291</v>
          </cell>
          <cell r="F13">
            <v>291</v>
          </cell>
          <cell r="G13">
            <v>0</v>
          </cell>
        </row>
        <row r="15">
          <cell r="D15">
            <v>800</v>
          </cell>
          <cell r="F15">
            <v>800</v>
          </cell>
          <cell r="G15">
            <v>0</v>
          </cell>
        </row>
        <row r="16">
          <cell r="D16">
            <v>22</v>
          </cell>
          <cell r="F16">
            <v>22</v>
          </cell>
          <cell r="G16">
            <v>0</v>
          </cell>
        </row>
        <row r="17">
          <cell r="D17">
            <v>0</v>
          </cell>
          <cell r="F17">
            <v>0</v>
          </cell>
          <cell r="G17">
            <v>0</v>
          </cell>
        </row>
        <row r="18">
          <cell r="D18">
            <v>45</v>
          </cell>
          <cell r="F18">
            <v>45</v>
          </cell>
          <cell r="G18">
            <v>0</v>
          </cell>
        </row>
        <row r="19">
          <cell r="D19">
            <v>284</v>
          </cell>
          <cell r="F19">
            <v>284</v>
          </cell>
          <cell r="G19">
            <v>0</v>
          </cell>
        </row>
        <row r="21">
          <cell r="D21">
            <v>5237</v>
          </cell>
          <cell r="F21">
            <v>5237</v>
          </cell>
          <cell r="G21">
            <v>0</v>
          </cell>
        </row>
        <row r="22">
          <cell r="D22">
            <v>166</v>
          </cell>
          <cell r="F22">
            <v>166</v>
          </cell>
          <cell r="G22">
            <v>0</v>
          </cell>
        </row>
        <row r="23">
          <cell r="D23">
            <v>30</v>
          </cell>
          <cell r="F23">
            <v>30</v>
          </cell>
          <cell r="G23">
            <v>0</v>
          </cell>
        </row>
        <row r="24">
          <cell r="D24">
            <v>0</v>
          </cell>
          <cell r="F24">
            <v>0</v>
          </cell>
          <cell r="G24">
            <v>0</v>
          </cell>
        </row>
        <row r="25">
          <cell r="D25">
            <v>1132</v>
          </cell>
          <cell r="F25">
            <v>1132</v>
          </cell>
          <cell r="G25">
            <v>0</v>
          </cell>
        </row>
        <row r="26">
          <cell r="D26">
            <v>2139</v>
          </cell>
          <cell r="F26">
            <v>2139</v>
          </cell>
          <cell r="G26">
            <v>0</v>
          </cell>
        </row>
        <row r="28">
          <cell r="D28">
            <v>34</v>
          </cell>
          <cell r="F28">
            <v>34</v>
          </cell>
          <cell r="G28">
            <v>0</v>
          </cell>
        </row>
        <row r="29">
          <cell r="D29">
            <v>16</v>
          </cell>
          <cell r="F29">
            <v>16</v>
          </cell>
          <cell r="G29">
            <v>0</v>
          </cell>
        </row>
        <row r="31">
          <cell r="D31">
            <v>3606</v>
          </cell>
          <cell r="F31">
            <v>3606</v>
          </cell>
          <cell r="G31">
            <v>0</v>
          </cell>
        </row>
        <row r="32">
          <cell r="D32">
            <v>1716</v>
          </cell>
          <cell r="F32">
            <v>1716</v>
          </cell>
          <cell r="G32">
            <v>0</v>
          </cell>
        </row>
        <row r="33">
          <cell r="D33">
            <v>30</v>
          </cell>
          <cell r="F33">
            <v>30</v>
          </cell>
          <cell r="G33">
            <v>0</v>
          </cell>
        </row>
        <row r="34">
          <cell r="D34">
            <v>73</v>
          </cell>
          <cell r="F34">
            <v>73</v>
          </cell>
          <cell r="G34">
            <v>0</v>
          </cell>
        </row>
        <row r="36">
          <cell r="D36">
            <v>53</v>
          </cell>
          <cell r="F36">
            <v>53</v>
          </cell>
          <cell r="G36">
            <v>0</v>
          </cell>
        </row>
        <row r="37">
          <cell r="D37">
            <v>94</v>
          </cell>
          <cell r="F37">
            <v>94</v>
          </cell>
          <cell r="G37">
            <v>0</v>
          </cell>
        </row>
        <row r="38">
          <cell r="D38">
            <v>109</v>
          </cell>
          <cell r="F38">
            <v>109</v>
          </cell>
          <cell r="G38">
            <v>0</v>
          </cell>
        </row>
        <row r="39">
          <cell r="D39">
            <v>87</v>
          </cell>
          <cell r="F39">
            <v>87</v>
          </cell>
          <cell r="G39">
            <v>0</v>
          </cell>
        </row>
        <row r="40">
          <cell r="D40">
            <v>0</v>
          </cell>
          <cell r="F40">
            <v>0</v>
          </cell>
          <cell r="G40">
            <v>0</v>
          </cell>
        </row>
        <row r="41">
          <cell r="D41">
            <v>210</v>
          </cell>
          <cell r="F41">
            <v>210</v>
          </cell>
          <cell r="G41">
            <v>0</v>
          </cell>
        </row>
        <row r="42">
          <cell r="D42">
            <v>29</v>
          </cell>
          <cell r="F42">
            <v>29</v>
          </cell>
          <cell r="G42">
            <v>0</v>
          </cell>
        </row>
        <row r="43">
          <cell r="D43">
            <v>0</v>
          </cell>
          <cell r="F43">
            <v>0</v>
          </cell>
          <cell r="G43">
            <v>0</v>
          </cell>
        </row>
        <row r="44">
          <cell r="D44">
            <v>0</v>
          </cell>
          <cell r="F44">
            <v>0</v>
          </cell>
          <cell r="G44">
            <v>0</v>
          </cell>
        </row>
        <row r="45">
          <cell r="D45">
            <v>85</v>
          </cell>
          <cell r="F45">
            <v>85</v>
          </cell>
          <cell r="G45">
            <v>0</v>
          </cell>
        </row>
        <row r="46">
          <cell r="D46">
            <v>110</v>
          </cell>
          <cell r="F46">
            <v>110</v>
          </cell>
          <cell r="G46">
            <v>0</v>
          </cell>
        </row>
        <row r="47">
          <cell r="D47">
            <v>17</v>
          </cell>
          <cell r="F47">
            <v>17</v>
          </cell>
          <cell r="G47">
            <v>0</v>
          </cell>
        </row>
        <row r="48">
          <cell r="D48">
            <v>1259</v>
          </cell>
          <cell r="F48">
            <v>1259</v>
          </cell>
          <cell r="G48">
            <v>0</v>
          </cell>
        </row>
      </sheetData>
      <sheetData sheetId="8"/>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SoP007"/>
      <sheetName val="SoP008"/>
      <sheetName val="SoP009"/>
      <sheetName val="MG SoP 16"/>
      <sheetName val="MG SoP 17"/>
    </sheetNames>
    <sheetDataSet>
      <sheetData sheetId="0">
        <row r="1">
          <cell r="A1" t="str">
            <v>Name of Distribution Licensee: M G V C L</v>
          </cell>
        </row>
        <row r="2">
          <cell r="A2" t="str">
            <v>Quarter :   Q-4  (JAN-FEB-MAR-2026)</v>
          </cell>
        </row>
        <row r="3">
          <cell r="A3" t="str">
            <v>Year: 2025-26</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S44"/>
  <sheetViews>
    <sheetView workbookViewId="0">
      <selection activeCell="D49" sqref="D49"/>
    </sheetView>
  </sheetViews>
  <sheetFormatPr defaultRowHeight="15" x14ac:dyDescent="0.25"/>
  <cols>
    <col min="3" max="3" width="18.140625" customWidth="1"/>
    <col min="7" max="7" width="13.28515625" customWidth="1"/>
    <col min="8" max="8" width="12.28515625" customWidth="1"/>
    <col min="9" max="9" width="12.42578125" customWidth="1"/>
    <col min="13" max="13" width="19.42578125" customWidth="1"/>
  </cols>
  <sheetData>
    <row r="5" spans="2:19" ht="18.75" x14ac:dyDescent="0.25">
      <c r="B5" s="250" t="s">
        <v>130</v>
      </c>
      <c r="C5" s="251"/>
      <c r="D5" s="251"/>
      <c r="E5" s="251"/>
      <c r="F5" s="251"/>
      <c r="G5" s="251"/>
      <c r="H5" s="251"/>
      <c r="I5" s="251"/>
      <c r="J5" s="11"/>
      <c r="K5" s="11"/>
      <c r="L5" s="11"/>
      <c r="M5" s="11"/>
      <c r="N5" s="11"/>
      <c r="O5" s="11"/>
      <c r="P5" s="11"/>
      <c r="Q5" s="11"/>
      <c r="R5" s="11"/>
      <c r="S5" s="11"/>
    </row>
    <row r="6" spans="2:19" ht="29.25" x14ac:dyDescent="0.25">
      <c r="B6" s="12" t="s">
        <v>131</v>
      </c>
      <c r="C6" s="13" t="s">
        <v>153</v>
      </c>
      <c r="D6" s="252" t="s">
        <v>154</v>
      </c>
      <c r="E6" s="253"/>
      <c r="F6" s="253"/>
      <c r="G6" s="253"/>
      <c r="H6" s="253"/>
      <c r="I6" s="254"/>
      <c r="J6" s="11"/>
      <c r="K6" s="11"/>
      <c r="L6" s="11"/>
      <c r="M6" s="11"/>
      <c r="N6" s="11"/>
      <c r="O6" s="11"/>
      <c r="P6" s="11"/>
      <c r="Q6" s="11"/>
      <c r="R6" s="11"/>
      <c r="S6" s="11"/>
    </row>
    <row r="7" spans="2:19" ht="18.75" x14ac:dyDescent="0.25">
      <c r="B7" s="255" t="s">
        <v>155</v>
      </c>
      <c r="C7" s="256"/>
      <c r="D7" s="256"/>
      <c r="E7" s="256"/>
      <c r="F7" s="256"/>
      <c r="G7" s="256"/>
      <c r="H7" s="256"/>
      <c r="I7" s="256"/>
      <c r="J7" s="11"/>
      <c r="K7" s="11"/>
      <c r="L7" s="11"/>
      <c r="M7" s="11"/>
      <c r="N7" s="11"/>
      <c r="O7" s="11"/>
      <c r="P7" s="11"/>
      <c r="Q7" s="11"/>
      <c r="R7" s="11"/>
      <c r="S7" s="11"/>
    </row>
    <row r="8" spans="2:19" ht="18.75" x14ac:dyDescent="0.25">
      <c r="B8" s="257" t="s">
        <v>132</v>
      </c>
      <c r="C8" s="259" t="s">
        <v>133</v>
      </c>
      <c r="D8" s="244" t="s">
        <v>134</v>
      </c>
      <c r="E8" s="246"/>
      <c r="F8" s="244" t="s">
        <v>135</v>
      </c>
      <c r="G8" s="245"/>
      <c r="H8" s="246"/>
      <c r="I8" s="247" t="s">
        <v>136</v>
      </c>
      <c r="J8" s="11"/>
      <c r="K8" s="11"/>
      <c r="L8" s="257" t="s">
        <v>132</v>
      </c>
      <c r="M8" s="259" t="s">
        <v>133</v>
      </c>
      <c r="N8" s="244" t="s">
        <v>134</v>
      </c>
      <c r="O8" s="246"/>
      <c r="P8" s="244" t="s">
        <v>135</v>
      </c>
      <c r="Q8" s="245"/>
      <c r="R8" s="246"/>
      <c r="S8" s="247" t="s">
        <v>136</v>
      </c>
    </row>
    <row r="9" spans="2:19" ht="18.75" x14ac:dyDescent="0.25">
      <c r="B9" s="258"/>
      <c r="C9" s="260"/>
      <c r="D9" s="14" t="s">
        <v>137</v>
      </c>
      <c r="E9" s="14" t="s">
        <v>138</v>
      </c>
      <c r="F9" s="14" t="s">
        <v>137</v>
      </c>
      <c r="G9" s="14" t="s">
        <v>15</v>
      </c>
      <c r="H9" s="14" t="s">
        <v>138</v>
      </c>
      <c r="I9" s="247"/>
      <c r="J9" s="11"/>
      <c r="K9" s="11"/>
      <c r="L9" s="258"/>
      <c r="M9" s="260"/>
      <c r="N9" s="14" t="s">
        <v>137</v>
      </c>
      <c r="O9" s="14" t="s">
        <v>138</v>
      </c>
      <c r="P9" s="14" t="s">
        <v>137</v>
      </c>
      <c r="Q9" s="14" t="s">
        <v>15</v>
      </c>
      <c r="R9" s="14" t="s">
        <v>138</v>
      </c>
      <c r="S9" s="247"/>
    </row>
    <row r="10" spans="2:19" ht="18.75" x14ac:dyDescent="0.25">
      <c r="B10" s="15">
        <v>1</v>
      </c>
      <c r="C10" s="12" t="s">
        <v>139</v>
      </c>
      <c r="D10" s="15">
        <v>1</v>
      </c>
      <c r="E10" s="15"/>
      <c r="F10" s="16"/>
      <c r="G10" s="15"/>
      <c r="H10" s="15"/>
      <c r="I10" s="15">
        <v>1</v>
      </c>
      <c r="J10" s="11"/>
      <c r="K10" s="11"/>
      <c r="L10" s="15">
        <v>1</v>
      </c>
      <c r="M10" s="12" t="s">
        <v>139</v>
      </c>
      <c r="N10" s="15">
        <v>1</v>
      </c>
      <c r="O10" s="15"/>
      <c r="P10" s="16"/>
      <c r="Q10" s="15"/>
      <c r="R10" s="15"/>
      <c r="S10" s="15">
        <f>SUM(N10:R10)</f>
        <v>1</v>
      </c>
    </row>
    <row r="11" spans="2:19" ht="18.75" x14ac:dyDescent="0.25">
      <c r="B11" s="15">
        <v>2</v>
      </c>
      <c r="C11" s="12" t="s">
        <v>140</v>
      </c>
      <c r="D11" s="15"/>
      <c r="E11" s="15">
        <v>1</v>
      </c>
      <c r="F11" s="16">
        <v>3</v>
      </c>
      <c r="G11" s="15"/>
      <c r="H11" s="15"/>
      <c r="I11" s="15">
        <v>4</v>
      </c>
      <c r="J11" s="11"/>
      <c r="K11" s="11"/>
      <c r="L11" s="15">
        <v>2</v>
      </c>
      <c r="M11" s="12" t="s">
        <v>141</v>
      </c>
      <c r="N11" s="15"/>
      <c r="O11" s="15">
        <v>1</v>
      </c>
      <c r="P11" s="16">
        <v>3</v>
      </c>
      <c r="Q11" s="15"/>
      <c r="R11" s="15"/>
      <c r="S11" s="15">
        <f t="shared" ref="S11:S14" si="0">SUM(N11:R11)</f>
        <v>4</v>
      </c>
    </row>
    <row r="12" spans="2:19" ht="18.75" x14ac:dyDescent="0.25">
      <c r="B12" s="17">
        <v>3</v>
      </c>
      <c r="C12" s="18" t="s">
        <v>142</v>
      </c>
      <c r="D12" s="15"/>
      <c r="E12" s="15"/>
      <c r="F12" s="16"/>
      <c r="G12" s="15"/>
      <c r="H12" s="15"/>
      <c r="I12" s="15">
        <v>0</v>
      </c>
      <c r="J12" s="11"/>
      <c r="K12" s="11"/>
      <c r="L12" s="15">
        <v>3</v>
      </c>
      <c r="M12" s="12" t="s">
        <v>142</v>
      </c>
      <c r="N12" s="15"/>
      <c r="O12" s="15"/>
      <c r="P12" s="16"/>
      <c r="Q12" s="15"/>
      <c r="R12" s="15"/>
      <c r="S12" s="15">
        <f t="shared" si="0"/>
        <v>0</v>
      </c>
    </row>
    <row r="13" spans="2:19" ht="18.75" x14ac:dyDescent="0.25">
      <c r="B13" s="15">
        <v>4</v>
      </c>
      <c r="C13" s="12" t="s">
        <v>143</v>
      </c>
      <c r="D13" s="15">
        <v>1</v>
      </c>
      <c r="E13" s="15"/>
      <c r="F13" s="16"/>
      <c r="G13" s="15"/>
      <c r="H13" s="15">
        <v>1</v>
      </c>
      <c r="I13" s="15">
        <v>2</v>
      </c>
      <c r="J13" s="11"/>
      <c r="K13" s="11"/>
      <c r="L13" s="15">
        <v>4</v>
      </c>
      <c r="M13" s="12" t="s">
        <v>143</v>
      </c>
      <c r="N13" s="15">
        <v>1</v>
      </c>
      <c r="O13" s="15"/>
      <c r="P13" s="16"/>
      <c r="Q13" s="15"/>
      <c r="R13" s="15">
        <v>1</v>
      </c>
      <c r="S13" s="15">
        <f t="shared" si="0"/>
        <v>2</v>
      </c>
    </row>
    <row r="14" spans="2:19" ht="18.75" x14ac:dyDescent="0.25">
      <c r="B14" s="15">
        <v>5</v>
      </c>
      <c r="C14" s="12" t="s">
        <v>144</v>
      </c>
      <c r="D14" s="15"/>
      <c r="E14" s="15"/>
      <c r="F14" s="16"/>
      <c r="G14" s="15">
        <v>2</v>
      </c>
      <c r="H14" s="15"/>
      <c r="I14" s="15">
        <v>2</v>
      </c>
      <c r="J14" s="19"/>
      <c r="K14" s="11"/>
      <c r="L14" s="15">
        <v>5</v>
      </c>
      <c r="M14" s="12" t="s">
        <v>144</v>
      </c>
      <c r="N14" s="15"/>
      <c r="O14" s="15"/>
      <c r="P14" s="16"/>
      <c r="Q14" s="15">
        <v>2</v>
      </c>
      <c r="R14" s="15"/>
      <c r="S14" s="15">
        <f t="shared" si="0"/>
        <v>2</v>
      </c>
    </row>
    <row r="15" spans="2:19" ht="18.75" x14ac:dyDescent="0.25">
      <c r="B15" s="20"/>
      <c r="C15" s="20" t="s">
        <v>145</v>
      </c>
      <c r="D15" s="21">
        <v>2</v>
      </c>
      <c r="E15" s="21">
        <v>1</v>
      </c>
      <c r="F15" s="21">
        <v>3</v>
      </c>
      <c r="G15" s="21">
        <v>2</v>
      </c>
      <c r="H15" s="21">
        <v>1</v>
      </c>
      <c r="I15" s="21">
        <v>9</v>
      </c>
      <c r="J15" s="19"/>
      <c r="K15" s="11"/>
      <c r="L15" s="14"/>
      <c r="M15" s="22" t="s">
        <v>145</v>
      </c>
      <c r="N15" s="21">
        <f t="shared" ref="N15" si="1">SUM(N10:N14)</f>
        <v>2</v>
      </c>
      <c r="O15" s="21">
        <f>SUM(O10:O14)</f>
        <v>1</v>
      </c>
      <c r="P15" s="21">
        <f>SUM(P10:P14)</f>
        <v>3</v>
      </c>
      <c r="Q15" s="21">
        <f t="shared" ref="Q15:R15" si="2">SUM(Q10:Q14)</f>
        <v>2</v>
      </c>
      <c r="R15" s="21">
        <f t="shared" si="2"/>
        <v>1</v>
      </c>
      <c r="S15" s="21">
        <f>SUM(S10:S14)</f>
        <v>9</v>
      </c>
    </row>
    <row r="16" spans="2:19" ht="18.75" x14ac:dyDescent="0.25">
      <c r="B16" s="248" t="s">
        <v>156</v>
      </c>
      <c r="C16" s="249"/>
      <c r="D16" s="249"/>
      <c r="E16" s="249"/>
      <c r="F16" s="249"/>
      <c r="G16" s="249"/>
      <c r="H16" s="249"/>
      <c r="I16" s="249"/>
      <c r="J16" s="11"/>
      <c r="K16" s="11"/>
      <c r="L16" s="11"/>
      <c r="M16" s="11"/>
      <c r="N16" s="11"/>
      <c r="O16" s="11"/>
      <c r="P16" s="11"/>
      <c r="Q16" s="11"/>
      <c r="R16" s="11"/>
      <c r="S16" s="11"/>
    </row>
    <row r="17" spans="2:19" ht="18.75" x14ac:dyDescent="0.25">
      <c r="B17" s="257" t="s">
        <v>132</v>
      </c>
      <c r="C17" s="259" t="s">
        <v>133</v>
      </c>
      <c r="D17" s="244" t="s">
        <v>134</v>
      </c>
      <c r="E17" s="246"/>
      <c r="F17" s="244" t="s">
        <v>135</v>
      </c>
      <c r="G17" s="245"/>
      <c r="H17" s="246"/>
      <c r="I17" s="247" t="s">
        <v>136</v>
      </c>
      <c r="J17" s="11"/>
      <c r="K17" s="11"/>
      <c r="L17" s="257" t="s">
        <v>132</v>
      </c>
      <c r="M17" s="259" t="s">
        <v>133</v>
      </c>
      <c r="N17" s="244" t="s">
        <v>134</v>
      </c>
      <c r="O17" s="246"/>
      <c r="P17" s="244" t="s">
        <v>135</v>
      </c>
      <c r="Q17" s="245"/>
      <c r="R17" s="246"/>
      <c r="S17" s="247" t="s">
        <v>136</v>
      </c>
    </row>
    <row r="18" spans="2:19" ht="18.75" x14ac:dyDescent="0.25">
      <c r="B18" s="258"/>
      <c r="C18" s="260"/>
      <c r="D18" s="14" t="s">
        <v>137</v>
      </c>
      <c r="E18" s="14" t="s">
        <v>138</v>
      </c>
      <c r="F18" s="14" t="s">
        <v>137</v>
      </c>
      <c r="G18" s="14" t="s">
        <v>15</v>
      </c>
      <c r="H18" s="14" t="s">
        <v>138</v>
      </c>
      <c r="I18" s="247"/>
      <c r="J18" s="11"/>
      <c r="K18" s="11"/>
      <c r="L18" s="258"/>
      <c r="M18" s="260"/>
      <c r="N18" s="14" t="s">
        <v>137</v>
      </c>
      <c r="O18" s="14" t="s">
        <v>138</v>
      </c>
      <c r="P18" s="14" t="s">
        <v>137</v>
      </c>
      <c r="Q18" s="14" t="s">
        <v>15</v>
      </c>
      <c r="R18" s="14" t="s">
        <v>138</v>
      </c>
      <c r="S18" s="247"/>
    </row>
    <row r="19" spans="2:19" ht="18.75" x14ac:dyDescent="0.25">
      <c r="B19" s="15">
        <v>1</v>
      </c>
      <c r="C19" s="12" t="s">
        <v>139</v>
      </c>
      <c r="D19" s="23"/>
      <c r="E19" s="23"/>
      <c r="F19" s="23"/>
      <c r="G19" s="23"/>
      <c r="H19" s="23"/>
      <c r="I19" s="15">
        <v>0</v>
      </c>
      <c r="J19" s="19"/>
      <c r="K19" s="11"/>
      <c r="L19" s="15">
        <v>1</v>
      </c>
      <c r="M19" s="12" t="s">
        <v>139</v>
      </c>
      <c r="N19" s="23"/>
      <c r="O19" s="23"/>
      <c r="P19" s="23"/>
      <c r="Q19" s="23"/>
      <c r="R19" s="23"/>
      <c r="S19" s="15">
        <f>SUM(N19:R19)</f>
        <v>0</v>
      </c>
    </row>
    <row r="20" spans="2:19" ht="18.75" x14ac:dyDescent="0.25">
      <c r="B20" s="15">
        <v>2</v>
      </c>
      <c r="C20" s="12" t="s">
        <v>140</v>
      </c>
      <c r="D20" s="23"/>
      <c r="E20" s="23"/>
      <c r="F20" s="23"/>
      <c r="G20" s="23"/>
      <c r="H20" s="23"/>
      <c r="I20" s="15">
        <v>0</v>
      </c>
      <c r="J20" s="19"/>
      <c r="K20" s="11"/>
      <c r="L20" s="15">
        <v>2</v>
      </c>
      <c r="M20" s="12" t="s">
        <v>141</v>
      </c>
      <c r="N20" s="23"/>
      <c r="O20" s="23"/>
      <c r="P20" s="23"/>
      <c r="Q20" s="23"/>
      <c r="R20" s="23"/>
      <c r="S20" s="15">
        <f t="shared" ref="S20:S23" si="3">SUM(N20:R20)</f>
        <v>0</v>
      </c>
    </row>
    <row r="21" spans="2:19" ht="18.75" x14ac:dyDescent="0.25">
      <c r="B21" s="17">
        <v>3</v>
      </c>
      <c r="C21" s="18" t="s">
        <v>142</v>
      </c>
      <c r="D21" s="23"/>
      <c r="E21" s="23"/>
      <c r="F21" s="23"/>
      <c r="G21" s="23"/>
      <c r="H21" s="23">
        <v>1</v>
      </c>
      <c r="I21" s="15">
        <v>1</v>
      </c>
      <c r="J21" s="19"/>
      <c r="K21" s="11"/>
      <c r="L21" s="15">
        <v>3</v>
      </c>
      <c r="M21" s="12" t="s">
        <v>142</v>
      </c>
      <c r="N21" s="23"/>
      <c r="O21" s="23"/>
      <c r="P21" s="23"/>
      <c r="Q21" s="23"/>
      <c r="R21" s="23">
        <v>1</v>
      </c>
      <c r="S21" s="15">
        <f t="shared" si="3"/>
        <v>1</v>
      </c>
    </row>
    <row r="22" spans="2:19" ht="18.75" x14ac:dyDescent="0.25">
      <c r="B22" s="15">
        <v>4</v>
      </c>
      <c r="C22" s="12" t="s">
        <v>143</v>
      </c>
      <c r="D22" s="23"/>
      <c r="E22" s="23"/>
      <c r="F22" s="23">
        <v>5</v>
      </c>
      <c r="G22" s="23"/>
      <c r="H22" s="23"/>
      <c r="I22" s="15">
        <v>5</v>
      </c>
      <c r="J22" s="19"/>
      <c r="K22" s="11"/>
      <c r="L22" s="15">
        <v>4</v>
      </c>
      <c r="M22" s="12" t="s">
        <v>143</v>
      </c>
      <c r="N22" s="23"/>
      <c r="O22" s="23"/>
      <c r="P22" s="23">
        <v>5</v>
      </c>
      <c r="Q22" s="23"/>
      <c r="R22" s="23"/>
      <c r="S22" s="15">
        <f t="shared" si="3"/>
        <v>5</v>
      </c>
    </row>
    <row r="23" spans="2:19" ht="18.75" x14ac:dyDescent="0.25">
      <c r="B23" s="15">
        <v>5</v>
      </c>
      <c r="C23" s="12" t="s">
        <v>144</v>
      </c>
      <c r="D23" s="23"/>
      <c r="E23" s="23"/>
      <c r="F23" s="23">
        <v>1</v>
      </c>
      <c r="G23" s="23"/>
      <c r="H23" s="23"/>
      <c r="I23" s="15">
        <v>1</v>
      </c>
      <c r="J23" s="19"/>
      <c r="K23" s="11"/>
      <c r="L23" s="15">
        <v>5</v>
      </c>
      <c r="M23" s="12" t="s">
        <v>144</v>
      </c>
      <c r="N23" s="23"/>
      <c r="O23" s="23"/>
      <c r="P23" s="23">
        <v>1</v>
      </c>
      <c r="Q23" s="23"/>
      <c r="R23" s="23"/>
      <c r="S23" s="15">
        <f t="shared" si="3"/>
        <v>1</v>
      </c>
    </row>
    <row r="24" spans="2:19" ht="18.75" x14ac:dyDescent="0.25">
      <c r="B24" s="20"/>
      <c r="C24" s="20" t="s">
        <v>145</v>
      </c>
      <c r="D24" s="21">
        <v>0</v>
      </c>
      <c r="E24" s="21">
        <v>0</v>
      </c>
      <c r="F24" s="21">
        <v>6</v>
      </c>
      <c r="G24" s="21">
        <v>0</v>
      </c>
      <c r="H24" s="21">
        <v>1</v>
      </c>
      <c r="I24" s="21">
        <v>7</v>
      </c>
      <c r="J24" s="19"/>
      <c r="K24" s="11"/>
      <c r="L24" s="14"/>
      <c r="M24" s="22" t="s">
        <v>145</v>
      </c>
      <c r="N24" s="21">
        <f t="shared" ref="N24:R24" si="4">SUM(N19:N23)</f>
        <v>0</v>
      </c>
      <c r="O24" s="21">
        <f t="shared" si="4"/>
        <v>0</v>
      </c>
      <c r="P24" s="21">
        <f t="shared" si="4"/>
        <v>6</v>
      </c>
      <c r="Q24" s="21">
        <f t="shared" si="4"/>
        <v>0</v>
      </c>
      <c r="R24" s="21">
        <f t="shared" si="4"/>
        <v>1</v>
      </c>
      <c r="S24" s="21">
        <f>SUM(S19:S23)</f>
        <v>7</v>
      </c>
    </row>
    <row r="25" spans="2:19" ht="18.75" x14ac:dyDescent="0.25">
      <c r="B25" s="262" t="s">
        <v>157</v>
      </c>
      <c r="C25" s="263"/>
      <c r="D25" s="263"/>
      <c r="E25" s="263"/>
      <c r="F25" s="263"/>
      <c r="G25" s="263"/>
      <c r="H25" s="263"/>
      <c r="I25" s="263"/>
      <c r="J25" s="11"/>
      <c r="K25" s="11"/>
      <c r="L25" s="11"/>
      <c r="M25" s="11"/>
      <c r="N25" s="11"/>
      <c r="O25" s="11"/>
      <c r="P25" s="11"/>
      <c r="Q25" s="11"/>
      <c r="R25" s="11"/>
      <c r="S25" s="11"/>
    </row>
    <row r="26" spans="2:19" ht="18.75" x14ac:dyDescent="0.25">
      <c r="B26" s="257" t="s">
        <v>132</v>
      </c>
      <c r="C26" s="259" t="s">
        <v>133</v>
      </c>
      <c r="D26" s="244" t="s">
        <v>134</v>
      </c>
      <c r="E26" s="246"/>
      <c r="F26" s="244" t="s">
        <v>135</v>
      </c>
      <c r="G26" s="245"/>
      <c r="H26" s="246"/>
      <c r="I26" s="247" t="s">
        <v>136</v>
      </c>
      <c r="J26" s="11"/>
      <c r="K26" s="11"/>
      <c r="L26" s="257" t="s">
        <v>132</v>
      </c>
      <c r="M26" s="259" t="s">
        <v>133</v>
      </c>
      <c r="N26" s="244" t="s">
        <v>134</v>
      </c>
      <c r="O26" s="246"/>
      <c r="P26" s="244" t="s">
        <v>135</v>
      </c>
      <c r="Q26" s="245"/>
      <c r="R26" s="246"/>
      <c r="S26" s="247" t="s">
        <v>136</v>
      </c>
    </row>
    <row r="27" spans="2:19" ht="18.75" x14ac:dyDescent="0.25">
      <c r="B27" s="258"/>
      <c r="C27" s="260"/>
      <c r="D27" s="14" t="s">
        <v>137</v>
      </c>
      <c r="E27" s="14" t="s">
        <v>138</v>
      </c>
      <c r="F27" s="14" t="s">
        <v>137</v>
      </c>
      <c r="G27" s="14" t="s">
        <v>15</v>
      </c>
      <c r="H27" s="14" t="s">
        <v>138</v>
      </c>
      <c r="I27" s="247"/>
      <c r="J27" s="11"/>
      <c r="K27" s="11"/>
      <c r="L27" s="258"/>
      <c r="M27" s="260"/>
      <c r="N27" s="14" t="s">
        <v>137</v>
      </c>
      <c r="O27" s="14" t="s">
        <v>138</v>
      </c>
      <c r="P27" s="14" t="s">
        <v>137</v>
      </c>
      <c r="Q27" s="14" t="s">
        <v>15</v>
      </c>
      <c r="R27" s="14" t="s">
        <v>138</v>
      </c>
      <c r="S27" s="247"/>
    </row>
    <row r="28" spans="2:19" ht="18.75" x14ac:dyDescent="0.25">
      <c r="B28" s="15">
        <v>1</v>
      </c>
      <c r="C28" s="12" t="s">
        <v>139</v>
      </c>
      <c r="D28" s="23"/>
      <c r="E28" s="23"/>
      <c r="F28" s="23"/>
      <c r="G28" s="23"/>
      <c r="H28" s="23"/>
      <c r="I28" s="15">
        <v>0</v>
      </c>
      <c r="J28" s="19"/>
      <c r="K28" s="11"/>
      <c r="L28" s="15">
        <v>1</v>
      </c>
      <c r="M28" s="12" t="s">
        <v>139</v>
      </c>
      <c r="N28" s="23"/>
      <c r="O28" s="23"/>
      <c r="P28" s="23"/>
      <c r="Q28" s="23"/>
      <c r="R28" s="23"/>
      <c r="S28" s="15">
        <f>SUM(N28:R28)</f>
        <v>0</v>
      </c>
    </row>
    <row r="29" spans="2:19" ht="18.75" x14ac:dyDescent="0.25">
      <c r="B29" s="15">
        <v>2</v>
      </c>
      <c r="C29" s="12" t="s">
        <v>140</v>
      </c>
      <c r="D29" s="23"/>
      <c r="E29" s="23"/>
      <c r="F29" s="23">
        <v>3</v>
      </c>
      <c r="G29" s="23">
        <v>1</v>
      </c>
      <c r="H29" s="23"/>
      <c r="I29" s="15">
        <v>4</v>
      </c>
      <c r="J29" s="19"/>
      <c r="K29" s="11"/>
      <c r="L29" s="15">
        <v>2</v>
      </c>
      <c r="M29" s="12" t="s">
        <v>141</v>
      </c>
      <c r="N29" s="23"/>
      <c r="O29" s="23"/>
      <c r="P29" s="23">
        <v>3</v>
      </c>
      <c r="Q29" s="23">
        <v>1</v>
      </c>
      <c r="R29" s="23"/>
      <c r="S29" s="15">
        <f>SUM(N29:R29)</f>
        <v>4</v>
      </c>
    </row>
    <row r="30" spans="2:19" ht="18.75" x14ac:dyDescent="0.25">
      <c r="B30" s="17">
        <v>3</v>
      </c>
      <c r="C30" s="18" t="s">
        <v>142</v>
      </c>
      <c r="D30" s="23"/>
      <c r="E30" s="23"/>
      <c r="F30" s="23"/>
      <c r="G30" s="23"/>
      <c r="H30" s="23"/>
      <c r="I30" s="15">
        <v>0</v>
      </c>
      <c r="J30" s="19"/>
      <c r="K30" s="11"/>
      <c r="L30" s="15">
        <v>3</v>
      </c>
      <c r="M30" s="12" t="s">
        <v>142</v>
      </c>
      <c r="N30" s="23"/>
      <c r="O30" s="23"/>
      <c r="P30" s="23"/>
      <c r="Q30" s="23"/>
      <c r="R30" s="23"/>
      <c r="S30" s="15">
        <f t="shared" ref="S30:S32" si="5">SUM(N30:R30)</f>
        <v>0</v>
      </c>
    </row>
    <row r="31" spans="2:19" ht="18.75" x14ac:dyDescent="0.25">
      <c r="B31" s="15">
        <v>4</v>
      </c>
      <c r="C31" s="12" t="s">
        <v>143</v>
      </c>
      <c r="D31" s="15"/>
      <c r="E31" s="23"/>
      <c r="F31" s="23"/>
      <c r="G31" s="23">
        <v>1</v>
      </c>
      <c r="H31" s="23">
        <v>2</v>
      </c>
      <c r="I31" s="15">
        <v>3</v>
      </c>
      <c r="J31" s="19"/>
      <c r="K31" s="11"/>
      <c r="L31" s="15">
        <v>4</v>
      </c>
      <c r="M31" s="12" t="s">
        <v>143</v>
      </c>
      <c r="N31" s="15"/>
      <c r="O31" s="23"/>
      <c r="P31" s="23"/>
      <c r="Q31" s="23">
        <v>1</v>
      </c>
      <c r="R31" s="23">
        <v>2</v>
      </c>
      <c r="S31" s="15">
        <f t="shared" si="5"/>
        <v>3</v>
      </c>
    </row>
    <row r="32" spans="2:19" ht="18.75" x14ac:dyDescent="0.25">
      <c r="B32" s="15">
        <v>5</v>
      </c>
      <c r="C32" s="12" t="s">
        <v>144</v>
      </c>
      <c r="D32" s="23"/>
      <c r="E32" s="23"/>
      <c r="F32" s="23"/>
      <c r="G32" s="23"/>
      <c r="H32" s="23"/>
      <c r="I32" s="15">
        <v>0</v>
      </c>
      <c r="J32" s="19"/>
      <c r="K32" s="11"/>
      <c r="L32" s="15">
        <v>5</v>
      </c>
      <c r="M32" s="12" t="s">
        <v>144</v>
      </c>
      <c r="N32" s="23"/>
      <c r="O32" s="23"/>
      <c r="P32" s="23"/>
      <c r="Q32" s="23"/>
      <c r="R32" s="23"/>
      <c r="S32" s="15">
        <f t="shared" si="5"/>
        <v>0</v>
      </c>
    </row>
    <row r="33" spans="2:19" ht="18.75" x14ac:dyDescent="0.25">
      <c r="B33" s="20"/>
      <c r="C33" s="20" t="s">
        <v>145</v>
      </c>
      <c r="D33" s="21">
        <v>0</v>
      </c>
      <c r="E33" s="21">
        <v>0</v>
      </c>
      <c r="F33" s="21">
        <v>3</v>
      </c>
      <c r="G33" s="21">
        <v>2</v>
      </c>
      <c r="H33" s="21">
        <v>2</v>
      </c>
      <c r="I33" s="21">
        <v>7</v>
      </c>
      <c r="J33" s="19"/>
      <c r="K33" s="11"/>
      <c r="L33" s="14"/>
      <c r="M33" s="22" t="s">
        <v>145</v>
      </c>
      <c r="N33" s="21">
        <f t="shared" ref="N33:O33" si="6">SUM(N28:N32)</f>
        <v>0</v>
      </c>
      <c r="O33" s="21">
        <f t="shared" si="6"/>
        <v>0</v>
      </c>
      <c r="P33" s="21">
        <f>SUM(P28:P32)</f>
        <v>3</v>
      </c>
      <c r="Q33" s="21">
        <f t="shared" ref="Q33:S33" si="7">SUM(Q28:Q32)</f>
        <v>2</v>
      </c>
      <c r="R33" s="21">
        <f t="shared" si="7"/>
        <v>2</v>
      </c>
      <c r="S33" s="21">
        <f t="shared" si="7"/>
        <v>7</v>
      </c>
    </row>
    <row r="34" spans="2:19" ht="18.75" x14ac:dyDescent="0.25">
      <c r="B34" s="11"/>
      <c r="C34" s="11"/>
      <c r="D34" s="11"/>
      <c r="E34" s="11"/>
      <c r="F34" s="11"/>
      <c r="G34" s="11"/>
      <c r="H34" s="11"/>
      <c r="I34" s="11"/>
      <c r="J34" s="11"/>
      <c r="K34" s="11"/>
      <c r="L34" s="11"/>
      <c r="M34" s="11"/>
      <c r="N34" s="11"/>
      <c r="O34" s="11"/>
      <c r="P34" s="11"/>
      <c r="Q34" s="11"/>
      <c r="R34" s="11"/>
      <c r="S34" s="11"/>
    </row>
    <row r="35" spans="2:19" ht="18.75" x14ac:dyDescent="0.25">
      <c r="B35" s="261" t="s">
        <v>146</v>
      </c>
      <c r="C35" s="261"/>
      <c r="D35" s="261"/>
      <c r="E35" s="261"/>
      <c r="F35" s="261"/>
      <c r="G35" s="261"/>
      <c r="H35" s="261"/>
      <c r="I35" s="261"/>
      <c r="J35" s="11"/>
      <c r="K35" s="11"/>
      <c r="L35" s="11"/>
      <c r="M35" s="11"/>
      <c r="N35" s="11"/>
      <c r="O35" s="11"/>
      <c r="P35" s="11"/>
      <c r="Q35" s="11"/>
      <c r="R35" s="11"/>
      <c r="S35" s="11"/>
    </row>
    <row r="36" spans="2:19" ht="18.75" x14ac:dyDescent="0.25">
      <c r="B36" s="257" t="s">
        <v>132</v>
      </c>
      <c r="C36" s="259" t="s">
        <v>133</v>
      </c>
      <c r="D36" s="244" t="s">
        <v>134</v>
      </c>
      <c r="E36" s="246"/>
      <c r="F36" s="244" t="s">
        <v>135</v>
      </c>
      <c r="G36" s="245"/>
      <c r="H36" s="246"/>
      <c r="I36" s="247" t="s">
        <v>136</v>
      </c>
      <c r="J36" s="11"/>
      <c r="K36" s="11"/>
      <c r="L36" s="24" t="s">
        <v>132</v>
      </c>
      <c r="M36" s="25" t="s">
        <v>133</v>
      </c>
      <c r="N36" s="244" t="s">
        <v>134</v>
      </c>
      <c r="O36" s="246"/>
      <c r="P36" s="26" t="s">
        <v>135</v>
      </c>
      <c r="Q36" s="27"/>
      <c r="R36" s="28"/>
      <c r="S36" s="14" t="s">
        <v>136</v>
      </c>
    </row>
    <row r="37" spans="2:19" ht="18.75" x14ac:dyDescent="0.25">
      <c r="B37" s="258"/>
      <c r="C37" s="260"/>
      <c r="D37" s="14" t="s">
        <v>137</v>
      </c>
      <c r="E37" s="14" t="s">
        <v>138</v>
      </c>
      <c r="F37" s="14" t="s">
        <v>137</v>
      </c>
      <c r="G37" s="14" t="s">
        <v>15</v>
      </c>
      <c r="H37" s="14" t="s">
        <v>138</v>
      </c>
      <c r="I37" s="247"/>
      <c r="J37" s="19"/>
      <c r="K37" s="11"/>
      <c r="L37" s="29"/>
      <c r="M37" s="30"/>
      <c r="N37" s="14" t="s">
        <v>137</v>
      </c>
      <c r="O37" s="14" t="s">
        <v>138</v>
      </c>
      <c r="P37" s="14" t="s">
        <v>137</v>
      </c>
      <c r="Q37" s="14" t="s">
        <v>15</v>
      </c>
      <c r="R37" s="14" t="s">
        <v>138</v>
      </c>
      <c r="S37" s="14"/>
    </row>
    <row r="38" spans="2:19" ht="18.75" x14ac:dyDescent="0.25">
      <c r="B38" s="15">
        <v>1</v>
      </c>
      <c r="C38" s="12" t="s">
        <v>139</v>
      </c>
      <c r="D38" s="15">
        <v>1</v>
      </c>
      <c r="E38" s="15">
        <v>0</v>
      </c>
      <c r="F38" s="15">
        <v>0</v>
      </c>
      <c r="G38" s="15">
        <v>0</v>
      </c>
      <c r="H38" s="15">
        <v>0</v>
      </c>
      <c r="I38" s="15">
        <v>1</v>
      </c>
      <c r="J38" s="19"/>
      <c r="K38" s="11"/>
      <c r="L38" s="15">
        <v>1</v>
      </c>
      <c r="M38" s="12" t="s">
        <v>139</v>
      </c>
      <c r="N38" s="15">
        <f t="shared" ref="N38:R39" si="8">N10+N19+N28</f>
        <v>1</v>
      </c>
      <c r="O38" s="15">
        <f t="shared" si="8"/>
        <v>0</v>
      </c>
      <c r="P38" s="15">
        <f t="shared" si="8"/>
        <v>0</v>
      </c>
      <c r="Q38" s="15">
        <f t="shared" si="8"/>
        <v>0</v>
      </c>
      <c r="R38" s="15">
        <f t="shared" si="8"/>
        <v>0</v>
      </c>
      <c r="S38" s="15">
        <f>SUM(N38:R38)</f>
        <v>1</v>
      </c>
    </row>
    <row r="39" spans="2:19" ht="18.75" x14ac:dyDescent="0.25">
      <c r="B39" s="15">
        <v>2</v>
      </c>
      <c r="C39" s="12" t="s">
        <v>140</v>
      </c>
      <c r="D39" s="15">
        <v>0</v>
      </c>
      <c r="E39" s="15">
        <v>1</v>
      </c>
      <c r="F39" s="15">
        <v>6</v>
      </c>
      <c r="G39" s="15">
        <v>1</v>
      </c>
      <c r="H39" s="15">
        <v>0</v>
      </c>
      <c r="I39" s="15">
        <v>8</v>
      </c>
      <c r="J39" s="19"/>
      <c r="K39" s="11"/>
      <c r="L39" s="15">
        <v>2</v>
      </c>
      <c r="M39" s="12" t="s">
        <v>141</v>
      </c>
      <c r="N39" s="15">
        <f>N11+N20+N29</f>
        <v>0</v>
      </c>
      <c r="O39" s="15">
        <f>O11+O20+O29</f>
        <v>1</v>
      </c>
      <c r="P39" s="15">
        <f>P11+P20+P29</f>
        <v>6</v>
      </c>
      <c r="Q39" s="15">
        <f>Q11+Q20+Q29</f>
        <v>1</v>
      </c>
      <c r="R39" s="15">
        <f t="shared" si="8"/>
        <v>0</v>
      </c>
      <c r="S39" s="15">
        <f t="shared" ref="S39:S42" si="9">SUM(N39:R39)</f>
        <v>8</v>
      </c>
    </row>
    <row r="40" spans="2:19" ht="18.75" x14ac:dyDescent="0.25">
      <c r="B40" s="17">
        <v>3</v>
      </c>
      <c r="C40" s="18" t="s">
        <v>142</v>
      </c>
      <c r="D40" s="15">
        <v>0</v>
      </c>
      <c r="E40" s="15">
        <v>0</v>
      </c>
      <c r="F40" s="15">
        <v>0</v>
      </c>
      <c r="G40" s="15">
        <v>0</v>
      </c>
      <c r="H40" s="15">
        <v>1</v>
      </c>
      <c r="I40" s="15">
        <v>1</v>
      </c>
      <c r="J40" s="19"/>
      <c r="K40" s="11"/>
      <c r="L40" s="15">
        <v>3</v>
      </c>
      <c r="M40" s="12" t="s">
        <v>142</v>
      </c>
      <c r="N40" s="15">
        <f t="shared" ref="N40:R41" si="10">N12+N21+N30</f>
        <v>0</v>
      </c>
      <c r="O40" s="15">
        <f t="shared" si="10"/>
        <v>0</v>
      </c>
      <c r="P40" s="15">
        <f t="shared" si="10"/>
        <v>0</v>
      </c>
      <c r="Q40" s="15">
        <f t="shared" si="10"/>
        <v>0</v>
      </c>
      <c r="R40" s="15">
        <f t="shared" si="10"/>
        <v>1</v>
      </c>
      <c r="S40" s="15">
        <f t="shared" si="9"/>
        <v>1</v>
      </c>
    </row>
    <row r="41" spans="2:19" ht="18.75" x14ac:dyDescent="0.25">
      <c r="B41" s="15">
        <v>4</v>
      </c>
      <c r="C41" s="12" t="s">
        <v>143</v>
      </c>
      <c r="D41" s="15">
        <v>1</v>
      </c>
      <c r="E41" s="15">
        <v>0</v>
      </c>
      <c r="F41" s="15">
        <v>5</v>
      </c>
      <c r="G41" s="15">
        <v>1</v>
      </c>
      <c r="H41" s="15">
        <v>3</v>
      </c>
      <c r="I41" s="15">
        <v>10</v>
      </c>
      <c r="J41" s="19"/>
      <c r="K41" s="11"/>
      <c r="L41" s="15">
        <v>4</v>
      </c>
      <c r="M41" s="12" t="s">
        <v>143</v>
      </c>
      <c r="N41" s="15">
        <f>N13+N22+N31</f>
        <v>1</v>
      </c>
      <c r="O41" s="15">
        <f>O13+O22+O31</f>
        <v>0</v>
      </c>
      <c r="P41" s="15">
        <f>P13+P22+P31</f>
        <v>5</v>
      </c>
      <c r="Q41" s="15">
        <f>Q13+Q22+Q31</f>
        <v>1</v>
      </c>
      <c r="R41" s="15">
        <f t="shared" si="10"/>
        <v>3</v>
      </c>
      <c r="S41" s="15">
        <f t="shared" si="9"/>
        <v>10</v>
      </c>
    </row>
    <row r="42" spans="2:19" ht="18.75" x14ac:dyDescent="0.25">
      <c r="B42" s="15">
        <v>5</v>
      </c>
      <c r="C42" s="12" t="s">
        <v>144</v>
      </c>
      <c r="D42" s="15">
        <v>0</v>
      </c>
      <c r="E42" s="15">
        <v>0</v>
      </c>
      <c r="F42" s="15">
        <v>1</v>
      </c>
      <c r="G42" s="15">
        <v>2</v>
      </c>
      <c r="H42" s="15">
        <v>0</v>
      </c>
      <c r="I42" s="15">
        <v>3</v>
      </c>
      <c r="J42" s="19"/>
      <c r="K42" s="11"/>
      <c r="L42" s="15">
        <v>5</v>
      </c>
      <c r="M42" s="12" t="s">
        <v>144</v>
      </c>
      <c r="N42" s="15">
        <f t="shared" ref="N42:R42" si="11">N14+N23+N32</f>
        <v>0</v>
      </c>
      <c r="O42" s="15">
        <f t="shared" si="11"/>
        <v>0</v>
      </c>
      <c r="P42" s="15">
        <f t="shared" si="11"/>
        <v>1</v>
      </c>
      <c r="Q42" s="15">
        <f t="shared" si="11"/>
        <v>2</v>
      </c>
      <c r="R42" s="15">
        <f t="shared" si="11"/>
        <v>0</v>
      </c>
      <c r="S42" s="15">
        <f t="shared" si="9"/>
        <v>3</v>
      </c>
    </row>
    <row r="43" spans="2:19" ht="18.75" x14ac:dyDescent="0.25">
      <c r="B43" s="20"/>
      <c r="C43" s="20" t="s">
        <v>145</v>
      </c>
      <c r="D43" s="21">
        <v>2</v>
      </c>
      <c r="E43" s="21">
        <v>1</v>
      </c>
      <c r="F43" s="21">
        <v>12</v>
      </c>
      <c r="G43" s="21">
        <v>4</v>
      </c>
      <c r="H43" s="21">
        <v>4</v>
      </c>
      <c r="I43" s="21">
        <v>23</v>
      </c>
      <c r="J43" s="19"/>
      <c r="K43" s="11"/>
      <c r="L43" s="14"/>
      <c r="M43" s="22" t="s">
        <v>145</v>
      </c>
      <c r="N43" s="21">
        <f t="shared" ref="N43" si="12">SUM(N38:N42)</f>
        <v>2</v>
      </c>
      <c r="O43" s="21">
        <f t="shared" ref="O43" si="13">SUM(O38:O42)</f>
        <v>1</v>
      </c>
      <c r="P43" s="21">
        <f>SUM(P38:P42)</f>
        <v>12</v>
      </c>
      <c r="Q43" s="21">
        <f t="shared" ref="Q43:R43" si="14">SUM(Q38:Q42)</f>
        <v>4</v>
      </c>
      <c r="R43" s="21">
        <f t="shared" si="14"/>
        <v>4</v>
      </c>
      <c r="S43" s="21">
        <f>SUM(S38:S42)</f>
        <v>23</v>
      </c>
    </row>
    <row r="44" spans="2:19" ht="18.75" x14ac:dyDescent="0.25">
      <c r="B44" s="11"/>
      <c r="C44" s="11"/>
      <c r="D44" s="11"/>
      <c r="E44" s="11"/>
      <c r="F44" s="11"/>
      <c r="G44" s="11"/>
      <c r="H44" s="11"/>
      <c r="I44" s="11"/>
      <c r="J44" s="19"/>
      <c r="K44" s="11"/>
      <c r="L44" s="11"/>
      <c r="M44" s="11"/>
      <c r="N44" s="11"/>
      <c r="O44" s="11"/>
      <c r="P44" s="11"/>
      <c r="Q44" s="11"/>
      <c r="R44" s="11"/>
      <c r="S44" s="11"/>
    </row>
  </sheetData>
  <mergeCells count="42">
    <mergeCell ref="B36:B37"/>
    <mergeCell ref="C36:C37"/>
    <mergeCell ref="D36:E36"/>
    <mergeCell ref="F36:H36"/>
    <mergeCell ref="I36:I37"/>
    <mergeCell ref="N36:O36"/>
    <mergeCell ref="L26:L27"/>
    <mergeCell ref="M26:M27"/>
    <mergeCell ref="N26:O26"/>
    <mergeCell ref="P26:R26"/>
    <mergeCell ref="S26:S27"/>
    <mergeCell ref="B35:I35"/>
    <mergeCell ref="M17:M18"/>
    <mergeCell ref="N17:O17"/>
    <mergeCell ref="P17:R17"/>
    <mergeCell ref="S17:S18"/>
    <mergeCell ref="B25:I25"/>
    <mergeCell ref="B26:B27"/>
    <mergeCell ref="C26:C27"/>
    <mergeCell ref="D26:E26"/>
    <mergeCell ref="F26:H26"/>
    <mergeCell ref="I26:I27"/>
    <mergeCell ref="B17:B18"/>
    <mergeCell ref="C17:C18"/>
    <mergeCell ref="D17:E17"/>
    <mergeCell ref="F17:H17"/>
    <mergeCell ref="I17:I18"/>
    <mergeCell ref="L17:L18"/>
    <mergeCell ref="L8:L9"/>
    <mergeCell ref="M8:M9"/>
    <mergeCell ref="N8:O8"/>
    <mergeCell ref="P8:R8"/>
    <mergeCell ref="S8:S9"/>
    <mergeCell ref="B16:I16"/>
    <mergeCell ref="B5:I5"/>
    <mergeCell ref="D6:I6"/>
    <mergeCell ref="B7:I7"/>
    <mergeCell ref="B8:B9"/>
    <mergeCell ref="C8:C9"/>
    <mergeCell ref="D8:E8"/>
    <mergeCell ref="F8:H8"/>
    <mergeCell ref="I8:I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view="pageBreakPreview" zoomScale="60" zoomScaleNormal="100" workbookViewId="0">
      <selection activeCell="A9" sqref="A9"/>
    </sheetView>
  </sheetViews>
  <sheetFormatPr defaultRowHeight="15" x14ac:dyDescent="0.25"/>
  <cols>
    <col min="1" max="1" width="66.85546875" customWidth="1"/>
    <col min="3" max="3" width="10.7109375" customWidth="1"/>
  </cols>
  <sheetData>
    <row r="1" spans="1:5" ht="46.5" customHeight="1" thickBot="1" x14ac:dyDescent="0.35">
      <c r="A1" s="36" t="s">
        <v>201</v>
      </c>
      <c r="B1" s="37"/>
      <c r="C1" s="37"/>
      <c r="D1" s="37"/>
      <c r="E1" s="37"/>
    </row>
    <row r="2" spans="1:5" ht="51" customHeight="1" thickBot="1" x14ac:dyDescent="0.35">
      <c r="A2" s="38" t="s">
        <v>202</v>
      </c>
      <c r="B2" s="37"/>
      <c r="C2" s="37"/>
      <c r="D2" s="37"/>
      <c r="E2" s="37"/>
    </row>
    <row r="3" spans="1:5" ht="60.75" customHeight="1" thickBot="1" x14ac:dyDescent="0.35">
      <c r="A3" s="36" t="s">
        <v>203</v>
      </c>
      <c r="B3" s="37"/>
      <c r="C3" s="37"/>
      <c r="D3" s="37"/>
      <c r="E3" s="37"/>
    </row>
  </sheetData>
  <printOptions horizontalCentered="1" verticalCentered="1"/>
  <pageMargins left="0.45" right="0.45" top="0.5" bottom="0.5" header="0.3" footer="0.3"/>
  <pageSetup paperSize="9" scale="20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view="pageBreakPreview" zoomScale="60" zoomScaleNormal="100" workbookViewId="0">
      <selection activeCell="T10" sqref="T10"/>
    </sheetView>
  </sheetViews>
  <sheetFormatPr defaultRowHeight="15" x14ac:dyDescent="0.25"/>
  <cols>
    <col min="1" max="1" width="4.42578125" customWidth="1"/>
    <col min="2" max="2" width="14" customWidth="1"/>
    <col min="3" max="3" width="7.7109375" customWidth="1"/>
    <col min="4" max="4" width="8.7109375" customWidth="1"/>
    <col min="5" max="5" width="4.7109375" bestFit="1" customWidth="1"/>
    <col min="6" max="6" width="4.140625" bestFit="1" customWidth="1"/>
    <col min="7" max="7" width="5.7109375" bestFit="1" customWidth="1"/>
    <col min="8" max="8" width="7.28515625" customWidth="1"/>
    <col min="9" max="9" width="6.85546875" customWidth="1"/>
    <col min="10" max="10" width="15.7109375" bestFit="1" customWidth="1"/>
    <col min="11" max="11" width="4.42578125" bestFit="1" customWidth="1"/>
    <col min="12" max="12" width="16" customWidth="1"/>
  </cols>
  <sheetData>
    <row r="1" spans="1:12" ht="18" x14ac:dyDescent="0.25">
      <c r="A1" s="264" t="s">
        <v>147</v>
      </c>
      <c r="B1" s="264"/>
      <c r="C1" s="264"/>
      <c r="D1" s="264"/>
      <c r="E1" s="264"/>
      <c r="F1" s="264"/>
      <c r="G1" s="264"/>
      <c r="H1" s="264"/>
      <c r="I1" s="264"/>
      <c r="J1" s="264"/>
      <c r="K1" s="264"/>
      <c r="L1" s="264"/>
    </row>
    <row r="2" spans="1:12" ht="18" x14ac:dyDescent="0.25">
      <c r="A2" s="264" t="s">
        <v>160</v>
      </c>
      <c r="B2" s="264"/>
      <c r="C2" s="264"/>
      <c r="D2" s="264"/>
      <c r="E2" s="264"/>
      <c r="F2" s="264"/>
      <c r="G2" s="264"/>
      <c r="H2" s="264"/>
      <c r="I2" s="264"/>
      <c r="J2" s="264"/>
      <c r="K2" s="264"/>
      <c r="L2" s="264"/>
    </row>
    <row r="3" spans="1:12" ht="18" x14ac:dyDescent="0.25">
      <c r="A3" s="264" t="s">
        <v>148</v>
      </c>
      <c r="B3" s="264"/>
      <c r="C3" s="264"/>
      <c r="D3" s="264"/>
      <c r="E3" s="264"/>
      <c r="F3" s="264"/>
      <c r="G3" s="264"/>
      <c r="H3" s="264"/>
      <c r="I3" s="264"/>
      <c r="J3" s="264"/>
      <c r="K3" s="264"/>
      <c r="L3" s="264"/>
    </row>
    <row r="4" spans="1:12" ht="18" x14ac:dyDescent="0.25">
      <c r="A4" s="265" t="s">
        <v>149</v>
      </c>
      <c r="B4" s="265"/>
      <c r="C4" s="265"/>
      <c r="D4" s="265"/>
      <c r="E4" s="265"/>
      <c r="F4" s="265"/>
      <c r="G4" s="265"/>
      <c r="H4" s="265"/>
      <c r="I4" s="265"/>
      <c r="J4" s="265"/>
      <c r="K4" s="265"/>
      <c r="L4" s="265"/>
    </row>
    <row r="5" spans="1:12" ht="18" x14ac:dyDescent="0.25">
      <c r="A5" s="266" t="s">
        <v>161</v>
      </c>
      <c r="B5" s="266"/>
      <c r="C5" s="266"/>
      <c r="D5" s="266"/>
      <c r="E5" s="266"/>
      <c r="F5" s="266"/>
      <c r="G5" s="266"/>
      <c r="H5" s="266"/>
      <c r="I5" s="266"/>
      <c r="J5" s="266"/>
      <c r="K5" s="266"/>
      <c r="L5" s="266"/>
    </row>
    <row r="6" spans="1:12" ht="18" x14ac:dyDescent="0.25">
      <c r="A6" s="268" t="s">
        <v>1</v>
      </c>
      <c r="B6" s="270" t="s">
        <v>150</v>
      </c>
      <c r="C6" s="272" t="s">
        <v>151</v>
      </c>
      <c r="D6" s="272"/>
      <c r="E6" s="272"/>
      <c r="F6" s="272"/>
      <c r="G6" s="272"/>
      <c r="H6" s="273" t="s">
        <v>152</v>
      </c>
      <c r="I6" s="274"/>
      <c r="J6" s="274"/>
      <c r="K6" s="274"/>
      <c r="L6" s="275"/>
    </row>
    <row r="7" spans="1:12" ht="18" x14ac:dyDescent="0.25">
      <c r="A7" s="268"/>
      <c r="B7" s="270"/>
      <c r="C7" s="267" t="s">
        <v>134</v>
      </c>
      <c r="D7" s="267"/>
      <c r="E7" s="267" t="s">
        <v>135</v>
      </c>
      <c r="F7" s="267"/>
      <c r="G7" s="267"/>
      <c r="H7" s="267" t="s">
        <v>134</v>
      </c>
      <c r="I7" s="267"/>
      <c r="J7" s="267" t="s">
        <v>135</v>
      </c>
      <c r="K7" s="267"/>
      <c r="L7" s="267"/>
    </row>
    <row r="8" spans="1:12" ht="18" x14ac:dyDescent="0.35">
      <c r="A8" s="269"/>
      <c r="B8" s="271"/>
      <c r="C8" s="179" t="s">
        <v>137</v>
      </c>
      <c r="D8" s="179" t="s">
        <v>138</v>
      </c>
      <c r="E8" s="179" t="s">
        <v>137</v>
      </c>
      <c r="F8" s="179" t="s">
        <v>15</v>
      </c>
      <c r="G8" s="179" t="s">
        <v>138</v>
      </c>
      <c r="H8" s="179" t="s">
        <v>137</v>
      </c>
      <c r="I8" s="179" t="s">
        <v>138</v>
      </c>
      <c r="J8" s="179" t="s">
        <v>137</v>
      </c>
      <c r="K8" s="179" t="s">
        <v>15</v>
      </c>
      <c r="L8" s="179" t="s">
        <v>138</v>
      </c>
    </row>
    <row r="9" spans="1:12" ht="18.75" x14ac:dyDescent="0.25">
      <c r="A9" s="31">
        <v>1</v>
      </c>
      <c r="B9" s="34" t="s">
        <v>139</v>
      </c>
      <c r="C9" s="15">
        <v>1</v>
      </c>
      <c r="D9" s="15">
        <v>0</v>
      </c>
      <c r="E9" s="15">
        <v>0</v>
      </c>
      <c r="F9" s="15">
        <v>0</v>
      </c>
      <c r="G9" s="15">
        <v>0</v>
      </c>
      <c r="H9" s="32">
        <v>1</v>
      </c>
      <c r="I9" s="32">
        <v>1</v>
      </c>
      <c r="J9" s="32">
        <v>6</v>
      </c>
      <c r="K9" s="32">
        <v>1</v>
      </c>
      <c r="L9" s="32"/>
    </row>
    <row r="10" spans="1:12" ht="36" x14ac:dyDescent="0.25">
      <c r="A10" s="31">
        <v>2</v>
      </c>
      <c r="B10" s="34" t="s">
        <v>141</v>
      </c>
      <c r="C10" s="15">
        <v>0</v>
      </c>
      <c r="D10" s="15">
        <v>1</v>
      </c>
      <c r="E10" s="15">
        <v>6</v>
      </c>
      <c r="F10" s="15">
        <v>1</v>
      </c>
      <c r="G10" s="15">
        <v>0</v>
      </c>
      <c r="H10" s="32">
        <v>1</v>
      </c>
      <c r="I10" s="32">
        <v>3</v>
      </c>
      <c r="J10" s="32">
        <v>17</v>
      </c>
      <c r="K10" s="32">
        <v>28</v>
      </c>
      <c r="L10" s="32">
        <v>1</v>
      </c>
    </row>
    <row r="11" spans="1:12" ht="18.75" x14ac:dyDescent="0.25">
      <c r="A11" s="31">
        <v>3</v>
      </c>
      <c r="B11" s="35" t="s">
        <v>142</v>
      </c>
      <c r="C11" s="15">
        <v>0</v>
      </c>
      <c r="D11" s="15">
        <v>0</v>
      </c>
      <c r="E11" s="15">
        <v>0</v>
      </c>
      <c r="F11" s="15">
        <v>0</v>
      </c>
      <c r="G11" s="15">
        <v>1</v>
      </c>
      <c r="H11" s="32">
        <v>2</v>
      </c>
      <c r="I11" s="32">
        <v>1</v>
      </c>
      <c r="J11" s="32">
        <v>11</v>
      </c>
      <c r="K11" s="32">
        <v>12</v>
      </c>
      <c r="L11" s="32">
        <v>4</v>
      </c>
    </row>
    <row r="12" spans="1:12" ht="18.75" x14ac:dyDescent="0.25">
      <c r="A12" s="31">
        <v>4</v>
      </c>
      <c r="B12" s="34" t="s">
        <v>143</v>
      </c>
      <c r="C12" s="15">
        <v>1</v>
      </c>
      <c r="D12" s="15">
        <v>0</v>
      </c>
      <c r="E12" s="15">
        <v>5</v>
      </c>
      <c r="F12" s="15">
        <v>1</v>
      </c>
      <c r="G12" s="15">
        <v>3</v>
      </c>
      <c r="H12" s="32">
        <v>2</v>
      </c>
      <c r="I12" s="32">
        <v>1</v>
      </c>
      <c r="J12" s="32" t="s">
        <v>158</v>
      </c>
      <c r="K12" s="32">
        <v>32</v>
      </c>
      <c r="L12" s="32">
        <v>9</v>
      </c>
    </row>
    <row r="13" spans="1:12" ht="18.75" x14ac:dyDescent="0.25">
      <c r="A13" s="31">
        <v>5</v>
      </c>
      <c r="B13" s="35" t="s">
        <v>144</v>
      </c>
      <c r="C13" s="15">
        <v>0</v>
      </c>
      <c r="D13" s="15">
        <v>0</v>
      </c>
      <c r="E13" s="15">
        <v>1</v>
      </c>
      <c r="F13" s="15">
        <v>2</v>
      </c>
      <c r="G13" s="15">
        <v>0</v>
      </c>
      <c r="H13" s="32"/>
      <c r="I13" s="32">
        <v>2</v>
      </c>
      <c r="J13" s="32">
        <v>8</v>
      </c>
      <c r="K13" s="32">
        <v>25</v>
      </c>
      <c r="L13" s="32">
        <v>8</v>
      </c>
    </row>
    <row r="14" spans="1:12" ht="21.75" thickBot="1" x14ac:dyDescent="0.35">
      <c r="A14" s="180"/>
      <c r="B14" s="181" t="s">
        <v>145</v>
      </c>
      <c r="C14" s="182">
        <v>2</v>
      </c>
      <c r="D14" s="182">
        <v>1</v>
      </c>
      <c r="E14" s="182">
        <v>12</v>
      </c>
      <c r="F14" s="182">
        <v>4</v>
      </c>
      <c r="G14" s="182">
        <v>4</v>
      </c>
      <c r="H14" s="33">
        <f>H9+H10+H11+H12+H13</f>
        <v>6</v>
      </c>
      <c r="I14" s="33">
        <f>I9+I10+I11+I12+I13</f>
        <v>8</v>
      </c>
      <c r="J14" s="33" t="s">
        <v>159</v>
      </c>
      <c r="K14" s="33">
        <f>K9+K10+K11+K12+K13</f>
        <v>98</v>
      </c>
      <c r="L14" s="33">
        <f>L9+L10+L11+L12+L13</f>
        <v>22</v>
      </c>
    </row>
    <row r="15" spans="1:12" ht="21.75" thickBot="1" x14ac:dyDescent="0.35">
      <c r="A15" s="183"/>
      <c r="B15" s="184"/>
      <c r="C15" s="185"/>
      <c r="D15" s="185"/>
      <c r="E15" s="185"/>
      <c r="F15" s="185"/>
      <c r="G15" s="186">
        <f>C14+D14+F14+G14+E14</f>
        <v>23</v>
      </c>
      <c r="H15" s="185"/>
      <c r="I15" s="185"/>
      <c r="J15" s="185"/>
      <c r="K15" s="185"/>
      <c r="L15" s="186">
        <f>H14+I14+64+K14+L14</f>
        <v>198</v>
      </c>
    </row>
  </sheetData>
  <mergeCells count="13">
    <mergeCell ref="E7:G7"/>
    <mergeCell ref="H7:I7"/>
    <mergeCell ref="J7:L7"/>
    <mergeCell ref="A6:A8"/>
    <mergeCell ref="B6:B8"/>
    <mergeCell ref="C6:G6"/>
    <mergeCell ref="H6:L6"/>
    <mergeCell ref="C7:D7"/>
    <mergeCell ref="A1:L1"/>
    <mergeCell ref="A2:L2"/>
    <mergeCell ref="A3:L3"/>
    <mergeCell ref="A4:L4"/>
    <mergeCell ref="A5:L5"/>
  </mergeCells>
  <pageMargins left="0.7" right="0.7"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LW28"/>
  <sheetViews>
    <sheetView view="pageBreakPreview" zoomScale="50" zoomScaleNormal="88" zoomScaleSheetLayoutView="50" workbookViewId="0">
      <selection activeCell="A9" sqref="A9"/>
    </sheetView>
  </sheetViews>
  <sheetFormatPr defaultColWidth="9.140625" defaultRowHeight="12.75" x14ac:dyDescent="0.25"/>
  <cols>
    <col min="1" max="1" width="5.42578125" style="7" customWidth="1"/>
    <col min="2" max="2" width="23.28515625" style="1" customWidth="1"/>
    <col min="3" max="3" width="15.5703125" style="3" customWidth="1"/>
    <col min="4" max="4" width="10.7109375" style="3" customWidth="1"/>
    <col min="5" max="6" width="16.85546875" style="3" hidden="1" customWidth="1"/>
    <col min="7" max="7" width="11.5703125" style="3" hidden="1" customWidth="1"/>
    <col min="8" max="8" width="8.5703125" style="3" hidden="1" customWidth="1"/>
    <col min="9" max="9" width="13.7109375" style="3" hidden="1" customWidth="1"/>
    <col min="10" max="10" width="74.42578125" style="4" customWidth="1"/>
    <col min="11" max="11" width="18" style="5" hidden="1" customWidth="1"/>
    <col min="12" max="12" width="17.140625" style="5" hidden="1" customWidth="1"/>
    <col min="13" max="13" width="15.42578125" style="5" hidden="1" customWidth="1"/>
    <col min="14" max="14" width="33" style="6" hidden="1" customWidth="1"/>
    <col min="15" max="15" width="17.140625" style="8" hidden="1" customWidth="1"/>
    <col min="16" max="16" width="0.28515625" style="6" customWidth="1"/>
    <col min="17" max="17" width="10.42578125" style="6" customWidth="1"/>
    <col min="18" max="18" width="7.5703125" style="6" customWidth="1"/>
    <col min="19" max="19" width="9.140625" style="6" customWidth="1"/>
    <col min="20" max="20" width="23" style="6" customWidth="1"/>
    <col min="21" max="21" width="15.28515625" style="6" customWidth="1"/>
    <col min="22" max="22" width="11.7109375" style="4" customWidth="1"/>
    <col min="23" max="23" width="9.85546875" style="4" customWidth="1"/>
    <col min="24" max="24" width="8.5703125" style="4" customWidth="1"/>
    <col min="25" max="25" width="9.140625" style="3"/>
    <col min="26" max="16384" width="9.140625" style="2"/>
  </cols>
  <sheetData>
    <row r="1" spans="1:13179" ht="22.5" customHeight="1" x14ac:dyDescent="0.25">
      <c r="A1" s="210" t="s">
        <v>484</v>
      </c>
      <c r="G1" s="3" t="s">
        <v>0</v>
      </c>
    </row>
    <row r="2" spans="1:13179" x14ac:dyDescent="0.25">
      <c r="A2" s="9"/>
    </row>
    <row r="3" spans="1:13179" ht="12.75" customHeight="1" x14ac:dyDescent="0.25">
      <c r="A3" s="192">
        <v>1</v>
      </c>
      <c r="B3" s="194">
        <v>2</v>
      </c>
      <c r="C3" s="194">
        <f>B3+1</f>
        <v>3</v>
      </c>
      <c r="D3" s="194">
        <f t="shared" ref="D3:Y3" si="0">C3+1</f>
        <v>4</v>
      </c>
      <c r="E3" s="194">
        <f t="shared" si="0"/>
        <v>5</v>
      </c>
      <c r="F3" s="194">
        <f t="shared" si="0"/>
        <v>6</v>
      </c>
      <c r="G3" s="194">
        <f t="shared" si="0"/>
        <v>7</v>
      </c>
      <c r="H3" s="194">
        <f t="shared" si="0"/>
        <v>8</v>
      </c>
      <c r="I3" s="194">
        <f t="shared" si="0"/>
        <v>9</v>
      </c>
      <c r="J3" s="194">
        <v>5</v>
      </c>
      <c r="K3" s="194">
        <f t="shared" si="0"/>
        <v>6</v>
      </c>
      <c r="L3" s="194">
        <f t="shared" si="0"/>
        <v>7</v>
      </c>
      <c r="M3" s="194">
        <f t="shared" si="0"/>
        <v>8</v>
      </c>
      <c r="N3" s="194">
        <f t="shared" si="0"/>
        <v>9</v>
      </c>
      <c r="O3" s="194">
        <f t="shared" si="0"/>
        <v>10</v>
      </c>
      <c r="P3" s="194">
        <f t="shared" si="0"/>
        <v>11</v>
      </c>
      <c r="Q3" s="194">
        <v>6</v>
      </c>
      <c r="R3" s="194">
        <f t="shared" si="0"/>
        <v>7</v>
      </c>
      <c r="S3" s="194">
        <f t="shared" si="0"/>
        <v>8</v>
      </c>
      <c r="T3" s="194">
        <f t="shared" si="0"/>
        <v>9</v>
      </c>
      <c r="U3" s="194">
        <v>10</v>
      </c>
      <c r="V3" s="194">
        <f t="shared" ref="V3" si="1">U3+1</f>
        <v>11</v>
      </c>
      <c r="W3" s="194">
        <f t="shared" ref="W3" si="2">V3+1</f>
        <v>12</v>
      </c>
      <c r="X3" s="194">
        <f t="shared" ref="X3" si="3">W3+1</f>
        <v>13</v>
      </c>
      <c r="Y3" s="194">
        <f t="shared" si="0"/>
        <v>14</v>
      </c>
    </row>
    <row r="4" spans="1:13179" s="1" customFormat="1" ht="111.75" customHeight="1" x14ac:dyDescent="0.25">
      <c r="A4" s="192" t="s">
        <v>1</v>
      </c>
      <c r="B4" s="193" t="s">
        <v>2</v>
      </c>
      <c r="C4" s="192" t="s">
        <v>3</v>
      </c>
      <c r="D4" s="192" t="s">
        <v>4</v>
      </c>
      <c r="E4" s="242" t="s">
        <v>5</v>
      </c>
      <c r="F4" s="242"/>
      <c r="G4" s="276" t="s">
        <v>6</v>
      </c>
      <c r="H4" s="277"/>
      <c r="I4" s="278"/>
      <c r="J4" s="192" t="s">
        <v>7</v>
      </c>
      <c r="K4" s="241" t="s">
        <v>8</v>
      </c>
      <c r="L4" s="241" t="s">
        <v>9</v>
      </c>
      <c r="M4" s="241" t="s">
        <v>10</v>
      </c>
      <c r="N4" s="243" t="s">
        <v>11</v>
      </c>
      <c r="O4" s="243" t="s">
        <v>18</v>
      </c>
      <c r="P4" s="243" t="s">
        <v>19</v>
      </c>
      <c r="Q4" s="241" t="s">
        <v>8</v>
      </c>
      <c r="R4" s="241" t="s">
        <v>9</v>
      </c>
      <c r="S4" s="241" t="s">
        <v>10</v>
      </c>
      <c r="T4" s="243" t="s">
        <v>11</v>
      </c>
      <c r="U4" s="193" t="s">
        <v>22</v>
      </c>
      <c r="V4" s="193" t="s">
        <v>12</v>
      </c>
      <c r="W4" s="193" t="s">
        <v>20</v>
      </c>
      <c r="X4" s="193" t="s">
        <v>21</v>
      </c>
      <c r="Y4" s="209" t="s">
        <v>13</v>
      </c>
    </row>
    <row r="5" spans="1:13179" s="10" customFormat="1" ht="108" customHeight="1" x14ac:dyDescent="0.25">
      <c r="A5" s="241">
        <v>1</v>
      </c>
      <c r="B5" s="195" t="s">
        <v>23</v>
      </c>
      <c r="C5" s="196" t="s">
        <v>46</v>
      </c>
      <c r="D5" s="197" t="s">
        <v>14</v>
      </c>
      <c r="E5" s="198"/>
      <c r="F5" s="198"/>
      <c r="G5" s="198"/>
      <c r="H5" s="198"/>
      <c r="I5" s="198"/>
      <c r="J5" s="196" t="s">
        <v>68</v>
      </c>
      <c r="K5" s="199"/>
      <c r="L5" s="200"/>
      <c r="M5" s="187"/>
      <c r="N5" s="188"/>
      <c r="O5" s="189"/>
      <c r="P5" s="189"/>
      <c r="Q5" s="201" t="s">
        <v>162</v>
      </c>
      <c r="R5" s="201" t="s">
        <v>163</v>
      </c>
      <c r="S5" s="201" t="s">
        <v>163</v>
      </c>
      <c r="T5" s="201" t="s">
        <v>187</v>
      </c>
      <c r="U5" s="201" t="s">
        <v>163</v>
      </c>
      <c r="V5" s="196" t="s">
        <v>91</v>
      </c>
      <c r="W5" s="196" t="s">
        <v>96</v>
      </c>
      <c r="X5" s="196" t="s">
        <v>108</v>
      </c>
      <c r="Y5" s="201"/>
    </row>
    <row r="6" spans="1:13179" ht="99.75" customHeight="1" x14ac:dyDescent="0.25">
      <c r="A6" s="241">
        <v>2</v>
      </c>
      <c r="B6" s="195" t="s">
        <v>24</v>
      </c>
      <c r="C6" s="196" t="s">
        <v>47</v>
      </c>
      <c r="D6" s="197" t="s">
        <v>16</v>
      </c>
      <c r="E6" s="202"/>
      <c r="F6" s="190"/>
      <c r="G6" s="190"/>
      <c r="H6" s="190"/>
      <c r="I6" s="190"/>
      <c r="J6" s="196" t="s">
        <v>69</v>
      </c>
      <c r="K6" s="203"/>
      <c r="L6" s="204"/>
      <c r="M6" s="204"/>
      <c r="N6" s="205"/>
      <c r="O6" s="206"/>
      <c r="P6" s="206"/>
      <c r="Q6" s="188" t="s">
        <v>162</v>
      </c>
      <c r="R6" s="188" t="s">
        <v>163</v>
      </c>
      <c r="S6" s="188" t="s">
        <v>163</v>
      </c>
      <c r="T6" s="207" t="s">
        <v>188</v>
      </c>
      <c r="U6" s="201" t="s">
        <v>163</v>
      </c>
      <c r="V6" s="196" t="s">
        <v>91</v>
      </c>
      <c r="W6" s="196" t="s">
        <v>96</v>
      </c>
      <c r="X6" s="196" t="s">
        <v>109</v>
      </c>
      <c r="Y6" s="201"/>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0"/>
      <c r="ALM6" s="10"/>
      <c r="ALN6" s="10"/>
      <c r="ALO6" s="10"/>
      <c r="ALP6" s="10"/>
      <c r="ALQ6" s="10"/>
      <c r="ALR6" s="10"/>
      <c r="ALS6" s="10"/>
      <c r="ALT6" s="10"/>
      <c r="ALU6" s="10"/>
      <c r="ALV6" s="10"/>
      <c r="ALW6" s="10"/>
      <c r="ALX6" s="10"/>
      <c r="ALY6" s="10"/>
      <c r="ALZ6" s="10"/>
      <c r="AMA6" s="10"/>
      <c r="AMB6" s="10"/>
      <c r="AMC6" s="10"/>
      <c r="AMD6" s="10"/>
      <c r="AME6" s="10"/>
      <c r="AMF6" s="10"/>
      <c r="AMG6" s="10"/>
      <c r="AMH6" s="10"/>
      <c r="AMI6" s="10"/>
      <c r="AMJ6" s="10"/>
      <c r="AMK6" s="10"/>
      <c r="AML6" s="10"/>
      <c r="AMM6" s="10"/>
      <c r="AMN6" s="10"/>
      <c r="AMO6" s="10"/>
      <c r="AMP6" s="10"/>
      <c r="AMQ6" s="10"/>
      <c r="AMR6" s="10"/>
      <c r="AMS6" s="10"/>
      <c r="AMT6" s="10"/>
      <c r="AMU6" s="10"/>
      <c r="AMV6" s="10"/>
      <c r="AMW6" s="10"/>
      <c r="AMX6" s="10"/>
      <c r="AMY6" s="10"/>
      <c r="AMZ6" s="10"/>
      <c r="ANA6" s="10"/>
      <c r="ANB6" s="10"/>
      <c r="ANC6" s="10"/>
      <c r="AND6" s="10"/>
      <c r="ANE6" s="10"/>
      <c r="ANF6" s="10"/>
      <c r="ANG6" s="10"/>
      <c r="ANH6" s="10"/>
      <c r="ANI6" s="10"/>
      <c r="ANJ6" s="10"/>
      <c r="ANK6" s="10"/>
      <c r="ANL6" s="10"/>
      <c r="ANM6" s="10"/>
      <c r="ANN6" s="10"/>
      <c r="ANO6" s="10"/>
      <c r="ANP6" s="10"/>
      <c r="ANQ6" s="10"/>
      <c r="ANR6" s="10"/>
      <c r="ANS6" s="10"/>
      <c r="ANT6" s="10"/>
      <c r="ANU6" s="10"/>
      <c r="ANV6" s="10"/>
      <c r="ANW6" s="10"/>
      <c r="ANX6" s="10"/>
      <c r="ANY6" s="10"/>
      <c r="ANZ6" s="10"/>
      <c r="AOA6" s="10"/>
      <c r="AOB6" s="10"/>
      <c r="AOC6" s="10"/>
      <c r="AOD6" s="10"/>
      <c r="AOE6" s="10"/>
      <c r="AOF6" s="10"/>
      <c r="AOG6" s="10"/>
      <c r="AOH6" s="10"/>
      <c r="AOI6" s="10"/>
      <c r="AOJ6" s="10"/>
      <c r="AOK6" s="10"/>
      <c r="AOL6" s="10"/>
      <c r="AOM6" s="10"/>
      <c r="AON6" s="10"/>
      <c r="AOO6" s="10"/>
      <c r="AOP6" s="10"/>
      <c r="AOQ6" s="10"/>
      <c r="AOR6" s="10"/>
      <c r="AOS6" s="10"/>
      <c r="AOT6" s="10"/>
      <c r="AOU6" s="10"/>
      <c r="AOV6" s="10"/>
      <c r="AOW6" s="10"/>
      <c r="AOX6" s="10"/>
      <c r="AOY6" s="10"/>
      <c r="AOZ6" s="10"/>
      <c r="APA6" s="10"/>
      <c r="APB6" s="10"/>
      <c r="APC6" s="10"/>
      <c r="APD6" s="10"/>
      <c r="APE6" s="10"/>
      <c r="APF6" s="10"/>
      <c r="APG6" s="10"/>
      <c r="APH6" s="10"/>
      <c r="API6" s="10"/>
      <c r="APJ6" s="10"/>
      <c r="APK6" s="10"/>
      <c r="APL6" s="10"/>
      <c r="APM6" s="10"/>
      <c r="APN6" s="10"/>
      <c r="APO6" s="10"/>
      <c r="APP6" s="10"/>
      <c r="APQ6" s="10"/>
      <c r="APR6" s="10"/>
      <c r="APS6" s="10"/>
      <c r="APT6" s="10"/>
      <c r="APU6" s="10"/>
      <c r="APV6" s="10"/>
      <c r="APW6" s="10"/>
      <c r="APX6" s="10"/>
      <c r="APY6" s="10"/>
      <c r="APZ6" s="10"/>
      <c r="AQA6" s="10"/>
      <c r="AQB6" s="10"/>
      <c r="AQC6" s="10"/>
      <c r="AQD6" s="10"/>
      <c r="AQE6" s="10"/>
      <c r="AQF6" s="10"/>
      <c r="AQG6" s="10"/>
      <c r="AQH6" s="10"/>
      <c r="AQI6" s="10"/>
      <c r="AQJ6" s="10"/>
      <c r="AQK6" s="10"/>
      <c r="AQL6" s="10"/>
      <c r="AQM6" s="10"/>
      <c r="AQN6" s="10"/>
      <c r="AQO6" s="10"/>
      <c r="AQP6" s="10"/>
      <c r="AQQ6" s="10"/>
      <c r="AQR6" s="10"/>
      <c r="AQS6" s="10"/>
      <c r="AQT6" s="10"/>
      <c r="AQU6" s="10"/>
      <c r="AQV6" s="10"/>
      <c r="AQW6" s="10"/>
      <c r="AQX6" s="10"/>
      <c r="AQY6" s="10"/>
      <c r="AQZ6" s="10"/>
      <c r="ARA6" s="10"/>
      <c r="ARB6" s="10"/>
      <c r="ARC6" s="10"/>
      <c r="ARD6" s="10"/>
      <c r="ARE6" s="10"/>
      <c r="ARF6" s="10"/>
      <c r="ARG6" s="10"/>
      <c r="ARH6" s="10"/>
      <c r="ARI6" s="10"/>
      <c r="ARJ6" s="10"/>
      <c r="ARK6" s="10"/>
      <c r="ARL6" s="10"/>
      <c r="ARM6" s="10"/>
      <c r="ARN6" s="10"/>
      <c r="ARO6" s="10"/>
      <c r="ARP6" s="10"/>
      <c r="ARQ6" s="10"/>
      <c r="ARR6" s="10"/>
      <c r="ARS6" s="10"/>
      <c r="ART6" s="10"/>
      <c r="ARU6" s="10"/>
      <c r="ARV6" s="10"/>
      <c r="ARW6" s="10"/>
      <c r="ARX6" s="10"/>
      <c r="ARY6" s="10"/>
      <c r="ARZ6" s="10"/>
      <c r="ASA6" s="10"/>
      <c r="ASB6" s="10"/>
      <c r="ASC6" s="10"/>
      <c r="ASD6" s="10"/>
      <c r="ASE6" s="10"/>
      <c r="ASF6" s="10"/>
      <c r="ASG6" s="10"/>
      <c r="ASH6" s="10"/>
      <c r="ASI6" s="10"/>
      <c r="ASJ6" s="10"/>
      <c r="ASK6" s="10"/>
      <c r="ASL6" s="10"/>
      <c r="ASM6" s="10"/>
      <c r="ASN6" s="10"/>
      <c r="ASO6" s="10"/>
      <c r="ASP6" s="10"/>
      <c r="ASQ6" s="10"/>
      <c r="ASR6" s="10"/>
      <c r="ASS6" s="10"/>
      <c r="AST6" s="10"/>
      <c r="ASU6" s="10"/>
      <c r="ASV6" s="10"/>
      <c r="ASW6" s="10"/>
      <c r="ASX6" s="10"/>
      <c r="ASY6" s="10"/>
      <c r="ASZ6" s="10"/>
      <c r="ATA6" s="10"/>
      <c r="ATB6" s="10"/>
      <c r="ATC6" s="10"/>
      <c r="ATD6" s="10"/>
      <c r="ATE6" s="10"/>
      <c r="ATF6" s="10"/>
      <c r="ATG6" s="10"/>
      <c r="ATH6" s="10"/>
      <c r="ATI6" s="10"/>
      <c r="ATJ6" s="10"/>
      <c r="ATK6" s="10"/>
      <c r="ATL6" s="10"/>
      <c r="ATM6" s="10"/>
      <c r="ATN6" s="10"/>
      <c r="ATO6" s="10"/>
      <c r="ATP6" s="10"/>
      <c r="ATQ6" s="10"/>
      <c r="ATR6" s="10"/>
      <c r="ATS6" s="10"/>
      <c r="ATT6" s="10"/>
      <c r="ATU6" s="10"/>
      <c r="ATV6" s="10"/>
      <c r="ATW6" s="10"/>
      <c r="ATX6" s="10"/>
      <c r="ATY6" s="10"/>
      <c r="ATZ6" s="10"/>
      <c r="AUA6" s="10"/>
      <c r="AUB6" s="10"/>
      <c r="AUC6" s="10"/>
      <c r="AUD6" s="10"/>
      <c r="AUE6" s="10"/>
      <c r="AUF6" s="10"/>
      <c r="AUG6" s="10"/>
      <c r="AUH6" s="10"/>
      <c r="AUI6" s="10"/>
      <c r="AUJ6" s="10"/>
      <c r="AUK6" s="10"/>
      <c r="AUL6" s="10"/>
      <c r="AUM6" s="10"/>
      <c r="AUN6" s="10"/>
      <c r="AUO6" s="10"/>
      <c r="AUP6" s="10"/>
      <c r="AUQ6" s="10"/>
      <c r="AUR6" s="10"/>
      <c r="AUS6" s="10"/>
      <c r="AUT6" s="10"/>
      <c r="AUU6" s="10"/>
      <c r="AUV6" s="10"/>
      <c r="AUW6" s="10"/>
      <c r="AUX6" s="10"/>
      <c r="AUY6" s="10"/>
      <c r="AUZ6" s="10"/>
      <c r="AVA6" s="10"/>
      <c r="AVB6" s="10"/>
      <c r="AVC6" s="10"/>
      <c r="AVD6" s="10"/>
      <c r="AVE6" s="10"/>
      <c r="AVF6" s="10"/>
      <c r="AVG6" s="10"/>
      <c r="AVH6" s="10"/>
      <c r="AVI6" s="10"/>
      <c r="AVJ6" s="10"/>
      <c r="AVK6" s="10"/>
      <c r="AVL6" s="10"/>
      <c r="AVM6" s="10"/>
      <c r="AVN6" s="10"/>
      <c r="AVO6" s="10"/>
      <c r="AVP6" s="10"/>
      <c r="AVQ6" s="10"/>
      <c r="AVR6" s="10"/>
      <c r="AVS6" s="10"/>
      <c r="AVT6" s="10"/>
      <c r="AVU6" s="10"/>
      <c r="AVV6" s="10"/>
      <c r="AVW6" s="10"/>
      <c r="AVX6" s="10"/>
      <c r="AVY6" s="10"/>
      <c r="AVZ6" s="10"/>
      <c r="AWA6" s="10"/>
      <c r="AWB6" s="10"/>
      <c r="AWC6" s="10"/>
      <c r="AWD6" s="10"/>
      <c r="AWE6" s="10"/>
      <c r="AWF6" s="10"/>
      <c r="AWG6" s="10"/>
      <c r="AWH6" s="10"/>
      <c r="AWI6" s="10"/>
      <c r="AWJ6" s="10"/>
      <c r="AWK6" s="10"/>
      <c r="AWL6" s="10"/>
      <c r="AWM6" s="10"/>
      <c r="AWN6" s="10"/>
      <c r="AWO6" s="10"/>
      <c r="AWP6" s="10"/>
      <c r="AWQ6" s="10"/>
      <c r="AWR6" s="10"/>
      <c r="AWS6" s="10"/>
      <c r="AWT6" s="10"/>
      <c r="AWU6" s="10"/>
      <c r="AWV6" s="10"/>
      <c r="AWW6" s="10"/>
      <c r="AWX6" s="10"/>
      <c r="AWY6" s="10"/>
      <c r="AWZ6" s="10"/>
      <c r="AXA6" s="10"/>
      <c r="AXB6" s="10"/>
      <c r="AXC6" s="10"/>
      <c r="AXD6" s="10"/>
      <c r="AXE6" s="10"/>
      <c r="AXF6" s="10"/>
      <c r="AXG6" s="10"/>
      <c r="AXH6" s="10"/>
      <c r="AXI6" s="10"/>
      <c r="AXJ6" s="10"/>
      <c r="AXK6" s="10"/>
      <c r="AXL6" s="10"/>
      <c r="AXM6" s="10"/>
      <c r="AXN6" s="10"/>
      <c r="AXO6" s="10"/>
      <c r="AXP6" s="10"/>
      <c r="AXQ6" s="10"/>
      <c r="AXR6" s="10"/>
      <c r="AXS6" s="10"/>
      <c r="AXT6" s="10"/>
      <c r="AXU6" s="10"/>
      <c r="AXV6" s="10"/>
      <c r="AXW6" s="10"/>
      <c r="AXX6" s="10"/>
      <c r="AXY6" s="10"/>
      <c r="AXZ6" s="10"/>
      <c r="AYA6" s="10"/>
      <c r="AYB6" s="10"/>
      <c r="AYC6" s="10"/>
      <c r="AYD6" s="10"/>
      <c r="AYE6" s="10"/>
      <c r="AYF6" s="10"/>
      <c r="AYG6" s="10"/>
      <c r="AYH6" s="10"/>
      <c r="AYI6" s="10"/>
      <c r="AYJ6" s="10"/>
      <c r="AYK6" s="10"/>
      <c r="AYL6" s="10"/>
      <c r="AYM6" s="10"/>
      <c r="AYN6" s="10"/>
      <c r="AYO6" s="10"/>
      <c r="AYP6" s="10"/>
      <c r="AYQ6" s="10"/>
      <c r="AYR6" s="10"/>
      <c r="AYS6" s="10"/>
      <c r="AYT6" s="10"/>
      <c r="AYU6" s="10"/>
      <c r="AYV6" s="10"/>
      <c r="AYW6" s="10"/>
      <c r="AYX6" s="10"/>
      <c r="AYY6" s="10"/>
      <c r="AYZ6" s="10"/>
      <c r="AZA6" s="10"/>
      <c r="AZB6" s="10"/>
      <c r="AZC6" s="10"/>
      <c r="AZD6" s="10"/>
      <c r="AZE6" s="10"/>
      <c r="AZF6" s="10"/>
      <c r="AZG6" s="10"/>
      <c r="AZH6" s="10"/>
      <c r="AZI6" s="10"/>
      <c r="AZJ6" s="10"/>
      <c r="AZK6" s="10"/>
      <c r="AZL6" s="10"/>
      <c r="AZM6" s="10"/>
      <c r="AZN6" s="10"/>
      <c r="AZO6" s="10"/>
      <c r="AZP6" s="10"/>
      <c r="AZQ6" s="10"/>
      <c r="AZR6" s="10"/>
      <c r="AZS6" s="10"/>
      <c r="AZT6" s="10"/>
      <c r="AZU6" s="10"/>
      <c r="AZV6" s="10"/>
      <c r="AZW6" s="10"/>
      <c r="AZX6" s="10"/>
      <c r="AZY6" s="10"/>
      <c r="AZZ6" s="10"/>
      <c r="BAA6" s="10"/>
      <c r="BAB6" s="10"/>
      <c r="BAC6" s="10"/>
      <c r="BAD6" s="10"/>
      <c r="BAE6" s="10"/>
      <c r="BAF6" s="10"/>
      <c r="BAG6" s="10"/>
      <c r="BAH6" s="10"/>
      <c r="BAI6" s="10"/>
      <c r="BAJ6" s="10"/>
      <c r="BAK6" s="10"/>
      <c r="BAL6" s="10"/>
      <c r="BAM6" s="10"/>
      <c r="BAN6" s="10"/>
      <c r="BAO6" s="10"/>
      <c r="BAP6" s="10"/>
      <c r="BAQ6" s="10"/>
      <c r="BAR6" s="10"/>
      <c r="BAS6" s="10"/>
      <c r="BAT6" s="10"/>
      <c r="BAU6" s="10"/>
      <c r="BAV6" s="10"/>
      <c r="BAW6" s="10"/>
      <c r="BAX6" s="10"/>
      <c r="BAY6" s="10"/>
      <c r="BAZ6" s="10"/>
      <c r="BBA6" s="10"/>
      <c r="BBB6" s="10"/>
      <c r="BBC6" s="10"/>
      <c r="BBD6" s="10"/>
      <c r="BBE6" s="10"/>
      <c r="BBF6" s="10"/>
      <c r="BBG6" s="10"/>
      <c r="BBH6" s="10"/>
      <c r="BBI6" s="10"/>
      <c r="BBJ6" s="10"/>
      <c r="BBK6" s="10"/>
      <c r="BBL6" s="10"/>
      <c r="BBM6" s="10"/>
      <c r="BBN6" s="10"/>
      <c r="BBO6" s="10"/>
      <c r="BBP6" s="10"/>
      <c r="BBQ6" s="10"/>
      <c r="BBR6" s="10"/>
      <c r="BBS6" s="10"/>
      <c r="BBT6" s="10"/>
      <c r="BBU6" s="10"/>
      <c r="BBV6" s="10"/>
      <c r="BBW6" s="10"/>
      <c r="BBX6" s="10"/>
      <c r="BBY6" s="10"/>
      <c r="BBZ6" s="10"/>
      <c r="BCA6" s="10"/>
      <c r="BCB6" s="10"/>
      <c r="BCC6" s="10"/>
      <c r="BCD6" s="10"/>
      <c r="BCE6" s="10"/>
      <c r="BCF6" s="10"/>
      <c r="BCG6" s="10"/>
      <c r="BCH6" s="10"/>
      <c r="BCI6" s="10"/>
      <c r="BCJ6" s="10"/>
      <c r="BCK6" s="10"/>
      <c r="BCL6" s="10"/>
      <c r="BCM6" s="10"/>
      <c r="BCN6" s="10"/>
      <c r="BCO6" s="10"/>
      <c r="BCP6" s="10"/>
      <c r="BCQ6" s="10"/>
      <c r="BCR6" s="10"/>
      <c r="BCS6" s="10"/>
      <c r="BCT6" s="10"/>
      <c r="BCU6" s="10"/>
      <c r="BCV6" s="10"/>
      <c r="BCW6" s="10"/>
      <c r="BCX6" s="10"/>
      <c r="BCY6" s="10"/>
      <c r="BCZ6" s="10"/>
      <c r="BDA6" s="10"/>
      <c r="BDB6" s="10"/>
      <c r="BDC6" s="10"/>
      <c r="BDD6" s="10"/>
      <c r="BDE6" s="10"/>
      <c r="BDF6" s="10"/>
      <c r="BDG6" s="10"/>
      <c r="BDH6" s="10"/>
      <c r="BDI6" s="10"/>
      <c r="BDJ6" s="10"/>
      <c r="BDK6" s="10"/>
      <c r="BDL6" s="10"/>
      <c r="BDM6" s="10"/>
      <c r="BDN6" s="10"/>
      <c r="BDO6" s="10"/>
      <c r="BDP6" s="10"/>
      <c r="BDQ6" s="10"/>
      <c r="BDR6" s="10"/>
      <c r="BDS6" s="10"/>
      <c r="BDT6" s="10"/>
      <c r="BDU6" s="10"/>
      <c r="BDV6" s="10"/>
      <c r="BDW6" s="10"/>
      <c r="BDX6" s="10"/>
      <c r="BDY6" s="10"/>
      <c r="BDZ6" s="10"/>
      <c r="BEA6" s="10"/>
      <c r="BEB6" s="10"/>
      <c r="BEC6" s="10"/>
      <c r="BED6" s="10"/>
      <c r="BEE6" s="10"/>
      <c r="BEF6" s="10"/>
      <c r="BEG6" s="10"/>
      <c r="BEH6" s="10"/>
      <c r="BEI6" s="10"/>
      <c r="BEJ6" s="10"/>
      <c r="BEK6" s="10"/>
      <c r="BEL6" s="10"/>
      <c r="BEM6" s="10"/>
      <c r="BEN6" s="10"/>
      <c r="BEO6" s="10"/>
      <c r="BEP6" s="10"/>
      <c r="BEQ6" s="10"/>
      <c r="BER6" s="10"/>
      <c r="BES6" s="10"/>
      <c r="BET6" s="10"/>
      <c r="BEU6" s="10"/>
      <c r="BEV6" s="10"/>
      <c r="BEW6" s="10"/>
      <c r="BEX6" s="10"/>
      <c r="BEY6" s="10"/>
      <c r="BEZ6" s="10"/>
      <c r="BFA6" s="10"/>
      <c r="BFB6" s="10"/>
      <c r="BFC6" s="10"/>
      <c r="BFD6" s="10"/>
      <c r="BFE6" s="10"/>
      <c r="BFF6" s="10"/>
      <c r="BFG6" s="10"/>
      <c r="BFH6" s="10"/>
      <c r="BFI6" s="10"/>
      <c r="BFJ6" s="10"/>
      <c r="BFK6" s="10"/>
      <c r="BFL6" s="10"/>
      <c r="BFM6" s="10"/>
      <c r="BFN6" s="10"/>
      <c r="BFO6" s="10"/>
      <c r="BFP6" s="10"/>
      <c r="BFQ6" s="10"/>
      <c r="BFR6" s="10"/>
      <c r="BFS6" s="10"/>
      <c r="BFT6" s="10"/>
      <c r="BFU6" s="10"/>
      <c r="BFV6" s="10"/>
      <c r="BFW6" s="10"/>
      <c r="BFX6" s="10"/>
      <c r="BFY6" s="10"/>
      <c r="BFZ6" s="10"/>
      <c r="BGA6" s="10"/>
      <c r="BGB6" s="10"/>
      <c r="BGC6" s="10"/>
      <c r="BGD6" s="10"/>
      <c r="BGE6" s="10"/>
      <c r="BGF6" s="10"/>
      <c r="BGG6" s="10"/>
      <c r="BGH6" s="10"/>
      <c r="BGI6" s="10"/>
      <c r="BGJ6" s="10"/>
      <c r="BGK6" s="10"/>
      <c r="BGL6" s="10"/>
      <c r="BGM6" s="10"/>
      <c r="BGN6" s="10"/>
      <c r="BGO6" s="10"/>
      <c r="BGP6" s="10"/>
      <c r="BGQ6" s="10"/>
      <c r="BGR6" s="10"/>
      <c r="BGS6" s="10"/>
      <c r="BGT6" s="10"/>
      <c r="BGU6" s="10"/>
      <c r="BGV6" s="10"/>
      <c r="BGW6" s="10"/>
      <c r="BGX6" s="10"/>
      <c r="BGY6" s="10"/>
      <c r="BGZ6" s="10"/>
      <c r="BHA6" s="10"/>
      <c r="BHB6" s="10"/>
      <c r="BHC6" s="10"/>
      <c r="BHD6" s="10"/>
      <c r="BHE6" s="10"/>
      <c r="BHF6" s="10"/>
      <c r="BHG6" s="10"/>
      <c r="BHH6" s="10"/>
      <c r="BHI6" s="10"/>
      <c r="BHJ6" s="10"/>
      <c r="BHK6" s="10"/>
      <c r="BHL6" s="10"/>
      <c r="BHM6" s="10"/>
      <c r="BHN6" s="10"/>
      <c r="BHO6" s="10"/>
      <c r="BHP6" s="10"/>
      <c r="BHQ6" s="10"/>
      <c r="BHR6" s="10"/>
      <c r="BHS6" s="10"/>
      <c r="BHT6" s="10"/>
      <c r="BHU6" s="10"/>
      <c r="BHV6" s="10"/>
      <c r="BHW6" s="10"/>
      <c r="BHX6" s="10"/>
      <c r="BHY6" s="10"/>
      <c r="BHZ6" s="10"/>
      <c r="BIA6" s="10"/>
      <c r="BIB6" s="10"/>
      <c r="BIC6" s="10"/>
      <c r="BID6" s="10"/>
      <c r="BIE6" s="10"/>
      <c r="BIF6" s="10"/>
      <c r="BIG6" s="10"/>
      <c r="BIH6" s="10"/>
      <c r="BII6" s="10"/>
      <c r="BIJ6" s="10"/>
      <c r="BIK6" s="10"/>
      <c r="BIL6" s="10"/>
      <c r="BIM6" s="10"/>
      <c r="BIN6" s="10"/>
      <c r="BIO6" s="10"/>
      <c r="BIP6" s="10"/>
      <c r="BIQ6" s="10"/>
      <c r="BIR6" s="10"/>
      <c r="BIS6" s="10"/>
      <c r="BIT6" s="10"/>
      <c r="BIU6" s="10"/>
      <c r="BIV6" s="10"/>
      <c r="BIW6" s="10"/>
      <c r="BIX6" s="10"/>
      <c r="BIY6" s="10"/>
      <c r="BIZ6" s="10"/>
      <c r="BJA6" s="10"/>
      <c r="BJB6" s="10"/>
      <c r="BJC6" s="10"/>
      <c r="BJD6" s="10"/>
      <c r="BJE6" s="10"/>
      <c r="BJF6" s="10"/>
      <c r="BJG6" s="10"/>
      <c r="BJH6" s="10"/>
      <c r="BJI6" s="10"/>
      <c r="BJJ6" s="10"/>
      <c r="BJK6" s="10"/>
      <c r="BJL6" s="10"/>
      <c r="BJM6" s="10"/>
      <c r="BJN6" s="10"/>
      <c r="BJO6" s="10"/>
      <c r="BJP6" s="10"/>
      <c r="BJQ6" s="10"/>
      <c r="BJR6" s="10"/>
      <c r="BJS6" s="10"/>
      <c r="BJT6" s="10"/>
      <c r="BJU6" s="10"/>
      <c r="BJV6" s="10"/>
      <c r="BJW6" s="10"/>
      <c r="BJX6" s="10"/>
      <c r="BJY6" s="10"/>
      <c r="BJZ6" s="10"/>
      <c r="BKA6" s="10"/>
      <c r="BKB6" s="10"/>
      <c r="BKC6" s="10"/>
      <c r="BKD6" s="10"/>
      <c r="BKE6" s="10"/>
      <c r="BKF6" s="10"/>
      <c r="BKG6" s="10"/>
      <c r="BKH6" s="10"/>
      <c r="BKI6" s="10"/>
      <c r="BKJ6" s="10"/>
      <c r="BKK6" s="10"/>
      <c r="BKL6" s="10"/>
      <c r="BKM6" s="10"/>
      <c r="BKN6" s="10"/>
      <c r="BKO6" s="10"/>
      <c r="BKP6" s="10"/>
      <c r="BKQ6" s="10"/>
      <c r="BKR6" s="10"/>
      <c r="BKS6" s="10"/>
      <c r="BKT6" s="10"/>
      <c r="BKU6" s="10"/>
      <c r="BKV6" s="10"/>
      <c r="BKW6" s="10"/>
      <c r="BKX6" s="10"/>
      <c r="BKY6" s="10"/>
      <c r="BKZ6" s="10"/>
      <c r="BLA6" s="10"/>
      <c r="BLB6" s="10"/>
      <c r="BLC6" s="10"/>
      <c r="BLD6" s="10"/>
      <c r="BLE6" s="10"/>
      <c r="BLF6" s="10"/>
      <c r="BLG6" s="10"/>
      <c r="BLH6" s="10"/>
      <c r="BLI6" s="10"/>
      <c r="BLJ6" s="10"/>
      <c r="BLK6" s="10"/>
      <c r="BLL6" s="10"/>
      <c r="BLM6" s="10"/>
      <c r="BLN6" s="10"/>
      <c r="BLO6" s="10"/>
      <c r="BLP6" s="10"/>
      <c r="BLQ6" s="10"/>
      <c r="BLR6" s="10"/>
      <c r="BLS6" s="10"/>
      <c r="BLT6" s="10"/>
      <c r="BLU6" s="10"/>
      <c r="BLV6" s="10"/>
      <c r="BLW6" s="10"/>
      <c r="BLX6" s="10"/>
      <c r="BLY6" s="10"/>
      <c r="BLZ6" s="10"/>
      <c r="BMA6" s="10"/>
      <c r="BMB6" s="10"/>
      <c r="BMC6" s="10"/>
      <c r="BMD6" s="10"/>
      <c r="BME6" s="10"/>
      <c r="BMF6" s="10"/>
      <c r="BMG6" s="10"/>
      <c r="BMH6" s="10"/>
      <c r="BMI6" s="10"/>
      <c r="BMJ6" s="10"/>
      <c r="BMK6" s="10"/>
      <c r="BML6" s="10"/>
      <c r="BMM6" s="10"/>
      <c r="BMN6" s="10"/>
      <c r="BMO6" s="10"/>
      <c r="BMP6" s="10"/>
      <c r="BMQ6" s="10"/>
      <c r="BMR6" s="10"/>
      <c r="BMS6" s="10"/>
      <c r="BMT6" s="10"/>
      <c r="BMU6" s="10"/>
      <c r="BMV6" s="10"/>
      <c r="BMW6" s="10"/>
      <c r="BMX6" s="10"/>
      <c r="BMY6" s="10"/>
      <c r="BMZ6" s="10"/>
      <c r="BNA6" s="10"/>
      <c r="BNB6" s="10"/>
      <c r="BNC6" s="10"/>
      <c r="BND6" s="10"/>
      <c r="BNE6" s="10"/>
      <c r="BNF6" s="10"/>
      <c r="BNG6" s="10"/>
      <c r="BNH6" s="10"/>
      <c r="BNI6" s="10"/>
      <c r="BNJ6" s="10"/>
      <c r="BNK6" s="10"/>
      <c r="BNL6" s="10"/>
      <c r="BNM6" s="10"/>
      <c r="BNN6" s="10"/>
      <c r="BNO6" s="10"/>
      <c r="BNP6" s="10"/>
      <c r="BNQ6" s="10"/>
      <c r="BNR6" s="10"/>
      <c r="BNS6" s="10"/>
      <c r="BNT6" s="10"/>
      <c r="BNU6" s="10"/>
      <c r="BNV6" s="10"/>
      <c r="BNW6" s="10"/>
      <c r="BNX6" s="10"/>
      <c r="BNY6" s="10"/>
      <c r="BNZ6" s="10"/>
      <c r="BOA6" s="10"/>
      <c r="BOB6" s="10"/>
      <c r="BOC6" s="10"/>
      <c r="BOD6" s="10"/>
      <c r="BOE6" s="10"/>
      <c r="BOF6" s="10"/>
      <c r="BOG6" s="10"/>
      <c r="BOH6" s="10"/>
      <c r="BOI6" s="10"/>
      <c r="BOJ6" s="10"/>
      <c r="BOK6" s="10"/>
      <c r="BOL6" s="10"/>
      <c r="BOM6" s="10"/>
      <c r="BON6" s="10"/>
      <c r="BOO6" s="10"/>
      <c r="BOP6" s="10"/>
      <c r="BOQ6" s="10"/>
      <c r="BOR6" s="10"/>
      <c r="BOS6" s="10"/>
      <c r="BOT6" s="10"/>
      <c r="BOU6" s="10"/>
      <c r="BOV6" s="10"/>
      <c r="BOW6" s="10"/>
      <c r="BOX6" s="10"/>
      <c r="BOY6" s="10"/>
      <c r="BOZ6" s="10"/>
      <c r="BPA6" s="10"/>
      <c r="BPB6" s="10"/>
      <c r="BPC6" s="10"/>
      <c r="BPD6" s="10"/>
      <c r="BPE6" s="10"/>
      <c r="BPF6" s="10"/>
      <c r="BPG6" s="10"/>
      <c r="BPH6" s="10"/>
      <c r="BPI6" s="10"/>
      <c r="BPJ6" s="10"/>
      <c r="BPK6" s="10"/>
      <c r="BPL6" s="10"/>
      <c r="BPM6" s="10"/>
      <c r="BPN6" s="10"/>
      <c r="BPO6" s="10"/>
      <c r="BPP6" s="10"/>
      <c r="BPQ6" s="10"/>
      <c r="BPR6" s="10"/>
      <c r="BPS6" s="10"/>
      <c r="BPT6" s="10"/>
      <c r="BPU6" s="10"/>
      <c r="BPV6" s="10"/>
      <c r="BPW6" s="10"/>
      <c r="BPX6" s="10"/>
      <c r="BPY6" s="10"/>
      <c r="BPZ6" s="10"/>
      <c r="BQA6" s="10"/>
      <c r="BQB6" s="10"/>
      <c r="BQC6" s="10"/>
      <c r="BQD6" s="10"/>
      <c r="BQE6" s="10"/>
      <c r="BQF6" s="10"/>
      <c r="BQG6" s="10"/>
      <c r="BQH6" s="10"/>
      <c r="BQI6" s="10"/>
      <c r="BQJ6" s="10"/>
      <c r="BQK6" s="10"/>
      <c r="BQL6" s="10"/>
      <c r="BQM6" s="10"/>
      <c r="BQN6" s="10"/>
      <c r="BQO6" s="10"/>
      <c r="BQP6" s="10"/>
      <c r="BQQ6" s="10"/>
      <c r="BQR6" s="10"/>
      <c r="BQS6" s="10"/>
      <c r="BQT6" s="10"/>
      <c r="BQU6" s="10"/>
      <c r="BQV6" s="10"/>
      <c r="BQW6" s="10"/>
      <c r="BQX6" s="10"/>
      <c r="BQY6" s="10"/>
      <c r="BQZ6" s="10"/>
      <c r="BRA6" s="10"/>
      <c r="BRB6" s="10"/>
      <c r="BRC6" s="10"/>
      <c r="BRD6" s="10"/>
      <c r="BRE6" s="10"/>
      <c r="BRF6" s="10"/>
      <c r="BRG6" s="10"/>
      <c r="BRH6" s="10"/>
      <c r="BRI6" s="10"/>
      <c r="BRJ6" s="10"/>
      <c r="BRK6" s="10"/>
      <c r="BRL6" s="10"/>
      <c r="BRM6" s="10"/>
      <c r="BRN6" s="10"/>
      <c r="BRO6" s="10"/>
      <c r="BRP6" s="10"/>
      <c r="BRQ6" s="10"/>
      <c r="BRR6" s="10"/>
      <c r="BRS6" s="10"/>
      <c r="BRT6" s="10"/>
      <c r="BRU6" s="10"/>
      <c r="BRV6" s="10"/>
      <c r="BRW6" s="10"/>
      <c r="BRX6" s="10"/>
      <c r="BRY6" s="10"/>
      <c r="BRZ6" s="10"/>
      <c r="BSA6" s="10"/>
      <c r="BSB6" s="10"/>
      <c r="BSC6" s="10"/>
      <c r="BSD6" s="10"/>
      <c r="BSE6" s="10"/>
      <c r="BSF6" s="10"/>
      <c r="BSG6" s="10"/>
      <c r="BSH6" s="10"/>
      <c r="BSI6" s="10"/>
      <c r="BSJ6" s="10"/>
      <c r="BSK6" s="10"/>
      <c r="BSL6" s="10"/>
      <c r="BSM6" s="10"/>
      <c r="BSN6" s="10"/>
      <c r="BSO6" s="10"/>
      <c r="BSP6" s="10"/>
      <c r="BSQ6" s="10"/>
      <c r="BSR6" s="10"/>
      <c r="BSS6" s="10"/>
      <c r="BST6" s="10"/>
      <c r="BSU6" s="10"/>
      <c r="BSV6" s="10"/>
      <c r="BSW6" s="10"/>
      <c r="BSX6" s="10"/>
      <c r="BSY6" s="10"/>
      <c r="BSZ6" s="10"/>
      <c r="BTA6" s="10"/>
      <c r="BTB6" s="10"/>
      <c r="BTC6" s="10"/>
      <c r="BTD6" s="10"/>
      <c r="BTE6" s="10"/>
      <c r="BTF6" s="10"/>
      <c r="BTG6" s="10"/>
      <c r="BTH6" s="10"/>
      <c r="BTI6" s="10"/>
      <c r="BTJ6" s="10"/>
      <c r="BTK6" s="10"/>
      <c r="BTL6" s="10"/>
      <c r="BTM6" s="10"/>
      <c r="BTN6" s="10"/>
      <c r="BTO6" s="10"/>
      <c r="BTP6" s="10"/>
      <c r="BTQ6" s="10"/>
      <c r="BTR6" s="10"/>
      <c r="BTS6" s="10"/>
      <c r="BTT6" s="10"/>
      <c r="BTU6" s="10"/>
      <c r="BTV6" s="10"/>
      <c r="BTW6" s="10"/>
      <c r="BTX6" s="10"/>
      <c r="BTY6" s="10"/>
      <c r="BTZ6" s="10"/>
      <c r="BUA6" s="10"/>
      <c r="BUB6" s="10"/>
      <c r="BUC6" s="10"/>
      <c r="BUD6" s="10"/>
      <c r="BUE6" s="10"/>
      <c r="BUF6" s="10"/>
      <c r="BUG6" s="10"/>
      <c r="BUH6" s="10"/>
      <c r="BUI6" s="10"/>
      <c r="BUJ6" s="10"/>
      <c r="BUK6" s="10"/>
      <c r="BUL6" s="10"/>
      <c r="BUM6" s="10"/>
      <c r="BUN6" s="10"/>
      <c r="BUO6" s="10"/>
      <c r="BUP6" s="10"/>
      <c r="BUQ6" s="10"/>
      <c r="BUR6" s="10"/>
      <c r="BUS6" s="10"/>
      <c r="BUT6" s="10"/>
      <c r="BUU6" s="10"/>
      <c r="BUV6" s="10"/>
      <c r="BUW6" s="10"/>
      <c r="BUX6" s="10"/>
      <c r="BUY6" s="10"/>
      <c r="BUZ6" s="10"/>
      <c r="BVA6" s="10"/>
      <c r="BVB6" s="10"/>
      <c r="BVC6" s="10"/>
      <c r="BVD6" s="10"/>
      <c r="BVE6" s="10"/>
      <c r="BVF6" s="10"/>
      <c r="BVG6" s="10"/>
      <c r="BVH6" s="10"/>
      <c r="BVI6" s="10"/>
      <c r="BVJ6" s="10"/>
      <c r="BVK6" s="10"/>
      <c r="BVL6" s="10"/>
      <c r="BVM6" s="10"/>
      <c r="BVN6" s="10"/>
      <c r="BVO6" s="10"/>
      <c r="BVP6" s="10"/>
      <c r="BVQ6" s="10"/>
      <c r="BVR6" s="10"/>
      <c r="BVS6" s="10"/>
      <c r="BVT6" s="10"/>
      <c r="BVU6" s="10"/>
      <c r="BVV6" s="10"/>
      <c r="BVW6" s="10"/>
      <c r="BVX6" s="10"/>
      <c r="BVY6" s="10"/>
      <c r="BVZ6" s="10"/>
      <c r="BWA6" s="10"/>
      <c r="BWB6" s="10"/>
      <c r="BWC6" s="10"/>
      <c r="BWD6" s="10"/>
      <c r="BWE6" s="10"/>
      <c r="BWF6" s="10"/>
      <c r="BWG6" s="10"/>
      <c r="BWH6" s="10"/>
      <c r="BWI6" s="10"/>
      <c r="BWJ6" s="10"/>
      <c r="BWK6" s="10"/>
      <c r="BWL6" s="10"/>
      <c r="BWM6" s="10"/>
      <c r="BWN6" s="10"/>
      <c r="BWO6" s="10"/>
      <c r="BWP6" s="10"/>
      <c r="BWQ6" s="10"/>
      <c r="BWR6" s="10"/>
      <c r="BWS6" s="10"/>
      <c r="BWT6" s="10"/>
      <c r="BWU6" s="10"/>
      <c r="BWV6" s="10"/>
      <c r="BWW6" s="10"/>
      <c r="BWX6" s="10"/>
      <c r="BWY6" s="10"/>
      <c r="BWZ6" s="10"/>
      <c r="BXA6" s="10"/>
      <c r="BXB6" s="10"/>
      <c r="BXC6" s="10"/>
      <c r="BXD6" s="10"/>
      <c r="BXE6" s="10"/>
      <c r="BXF6" s="10"/>
      <c r="BXG6" s="10"/>
      <c r="BXH6" s="10"/>
      <c r="BXI6" s="10"/>
      <c r="BXJ6" s="10"/>
      <c r="BXK6" s="10"/>
      <c r="BXL6" s="10"/>
      <c r="BXM6" s="10"/>
      <c r="BXN6" s="10"/>
      <c r="BXO6" s="10"/>
      <c r="BXP6" s="10"/>
      <c r="BXQ6" s="10"/>
      <c r="BXR6" s="10"/>
      <c r="BXS6" s="10"/>
      <c r="BXT6" s="10"/>
      <c r="BXU6" s="10"/>
      <c r="BXV6" s="10"/>
      <c r="BXW6" s="10"/>
      <c r="BXX6" s="10"/>
      <c r="BXY6" s="10"/>
      <c r="BXZ6" s="10"/>
      <c r="BYA6" s="10"/>
      <c r="BYB6" s="10"/>
      <c r="BYC6" s="10"/>
      <c r="BYD6" s="10"/>
      <c r="BYE6" s="10"/>
      <c r="BYF6" s="10"/>
      <c r="BYG6" s="10"/>
      <c r="BYH6" s="10"/>
      <c r="BYI6" s="10"/>
      <c r="BYJ6" s="10"/>
      <c r="BYK6" s="10"/>
      <c r="BYL6" s="10"/>
      <c r="BYM6" s="10"/>
      <c r="BYN6" s="10"/>
      <c r="BYO6" s="10"/>
      <c r="BYP6" s="10"/>
      <c r="BYQ6" s="10"/>
      <c r="BYR6" s="10"/>
      <c r="BYS6" s="10"/>
      <c r="BYT6" s="10"/>
      <c r="BYU6" s="10"/>
      <c r="BYV6" s="10"/>
      <c r="BYW6" s="10"/>
      <c r="BYX6" s="10"/>
      <c r="BYY6" s="10"/>
      <c r="BYZ6" s="10"/>
      <c r="BZA6" s="10"/>
      <c r="BZB6" s="10"/>
      <c r="BZC6" s="10"/>
      <c r="BZD6" s="10"/>
      <c r="BZE6" s="10"/>
      <c r="BZF6" s="10"/>
      <c r="BZG6" s="10"/>
      <c r="BZH6" s="10"/>
      <c r="BZI6" s="10"/>
      <c r="BZJ6" s="10"/>
      <c r="BZK6" s="10"/>
      <c r="BZL6" s="10"/>
      <c r="BZM6" s="10"/>
      <c r="BZN6" s="10"/>
      <c r="BZO6" s="10"/>
      <c r="BZP6" s="10"/>
      <c r="BZQ6" s="10"/>
      <c r="BZR6" s="10"/>
      <c r="BZS6" s="10"/>
      <c r="BZT6" s="10"/>
      <c r="BZU6" s="10"/>
      <c r="BZV6" s="10"/>
      <c r="BZW6" s="10"/>
      <c r="BZX6" s="10"/>
      <c r="BZY6" s="10"/>
      <c r="BZZ6" s="10"/>
      <c r="CAA6" s="10"/>
      <c r="CAB6" s="10"/>
      <c r="CAC6" s="10"/>
      <c r="CAD6" s="10"/>
      <c r="CAE6" s="10"/>
      <c r="CAF6" s="10"/>
      <c r="CAG6" s="10"/>
      <c r="CAH6" s="10"/>
      <c r="CAI6" s="10"/>
      <c r="CAJ6" s="10"/>
      <c r="CAK6" s="10"/>
      <c r="CAL6" s="10"/>
      <c r="CAM6" s="10"/>
      <c r="CAN6" s="10"/>
      <c r="CAO6" s="10"/>
      <c r="CAP6" s="10"/>
      <c r="CAQ6" s="10"/>
      <c r="CAR6" s="10"/>
      <c r="CAS6" s="10"/>
      <c r="CAT6" s="10"/>
      <c r="CAU6" s="10"/>
      <c r="CAV6" s="10"/>
      <c r="CAW6" s="10"/>
      <c r="CAX6" s="10"/>
      <c r="CAY6" s="10"/>
      <c r="CAZ6" s="10"/>
      <c r="CBA6" s="10"/>
      <c r="CBB6" s="10"/>
      <c r="CBC6" s="10"/>
      <c r="CBD6" s="10"/>
      <c r="CBE6" s="10"/>
      <c r="CBF6" s="10"/>
      <c r="CBG6" s="10"/>
      <c r="CBH6" s="10"/>
      <c r="CBI6" s="10"/>
      <c r="CBJ6" s="10"/>
      <c r="CBK6" s="10"/>
      <c r="CBL6" s="10"/>
      <c r="CBM6" s="10"/>
      <c r="CBN6" s="10"/>
      <c r="CBO6" s="10"/>
      <c r="CBP6" s="10"/>
      <c r="CBQ6" s="10"/>
      <c r="CBR6" s="10"/>
      <c r="CBS6" s="10"/>
      <c r="CBT6" s="10"/>
      <c r="CBU6" s="10"/>
      <c r="CBV6" s="10"/>
      <c r="CBW6" s="10"/>
      <c r="CBX6" s="10"/>
      <c r="CBY6" s="10"/>
      <c r="CBZ6" s="10"/>
      <c r="CCA6" s="10"/>
      <c r="CCB6" s="10"/>
      <c r="CCC6" s="10"/>
      <c r="CCD6" s="10"/>
      <c r="CCE6" s="10"/>
      <c r="CCF6" s="10"/>
      <c r="CCG6" s="10"/>
      <c r="CCH6" s="10"/>
      <c r="CCI6" s="10"/>
      <c r="CCJ6" s="10"/>
      <c r="CCK6" s="10"/>
      <c r="CCL6" s="10"/>
      <c r="CCM6" s="10"/>
      <c r="CCN6" s="10"/>
      <c r="CCO6" s="10"/>
      <c r="CCP6" s="10"/>
      <c r="CCQ6" s="10"/>
      <c r="CCR6" s="10"/>
      <c r="CCS6" s="10"/>
      <c r="CCT6" s="10"/>
      <c r="CCU6" s="10"/>
      <c r="CCV6" s="10"/>
      <c r="CCW6" s="10"/>
      <c r="CCX6" s="10"/>
      <c r="CCY6" s="10"/>
      <c r="CCZ6" s="10"/>
      <c r="CDA6" s="10"/>
      <c r="CDB6" s="10"/>
      <c r="CDC6" s="10"/>
      <c r="CDD6" s="10"/>
      <c r="CDE6" s="10"/>
      <c r="CDF6" s="10"/>
      <c r="CDG6" s="10"/>
      <c r="CDH6" s="10"/>
      <c r="CDI6" s="10"/>
      <c r="CDJ6" s="10"/>
      <c r="CDK6" s="10"/>
      <c r="CDL6" s="10"/>
      <c r="CDM6" s="10"/>
      <c r="CDN6" s="10"/>
      <c r="CDO6" s="10"/>
      <c r="CDP6" s="10"/>
      <c r="CDQ6" s="10"/>
      <c r="CDR6" s="10"/>
      <c r="CDS6" s="10"/>
      <c r="CDT6" s="10"/>
      <c r="CDU6" s="10"/>
      <c r="CDV6" s="10"/>
      <c r="CDW6" s="10"/>
      <c r="CDX6" s="10"/>
      <c r="CDY6" s="10"/>
      <c r="CDZ6" s="10"/>
      <c r="CEA6" s="10"/>
      <c r="CEB6" s="10"/>
      <c r="CEC6" s="10"/>
      <c r="CED6" s="10"/>
      <c r="CEE6" s="10"/>
      <c r="CEF6" s="10"/>
      <c r="CEG6" s="10"/>
      <c r="CEH6" s="10"/>
      <c r="CEI6" s="10"/>
      <c r="CEJ6" s="10"/>
      <c r="CEK6" s="10"/>
      <c r="CEL6" s="10"/>
      <c r="CEM6" s="10"/>
      <c r="CEN6" s="10"/>
      <c r="CEO6" s="10"/>
      <c r="CEP6" s="10"/>
      <c r="CEQ6" s="10"/>
      <c r="CER6" s="10"/>
      <c r="CES6" s="10"/>
      <c r="CET6" s="10"/>
      <c r="CEU6" s="10"/>
      <c r="CEV6" s="10"/>
      <c r="CEW6" s="10"/>
      <c r="CEX6" s="10"/>
      <c r="CEY6" s="10"/>
      <c r="CEZ6" s="10"/>
      <c r="CFA6" s="10"/>
      <c r="CFB6" s="10"/>
      <c r="CFC6" s="10"/>
      <c r="CFD6" s="10"/>
      <c r="CFE6" s="10"/>
      <c r="CFF6" s="10"/>
      <c r="CFG6" s="10"/>
      <c r="CFH6" s="10"/>
      <c r="CFI6" s="10"/>
      <c r="CFJ6" s="10"/>
      <c r="CFK6" s="10"/>
      <c r="CFL6" s="10"/>
      <c r="CFM6" s="10"/>
      <c r="CFN6" s="10"/>
      <c r="CFO6" s="10"/>
      <c r="CFP6" s="10"/>
      <c r="CFQ6" s="10"/>
      <c r="CFR6" s="10"/>
      <c r="CFS6" s="10"/>
      <c r="CFT6" s="10"/>
      <c r="CFU6" s="10"/>
      <c r="CFV6" s="10"/>
      <c r="CFW6" s="10"/>
      <c r="CFX6" s="10"/>
      <c r="CFY6" s="10"/>
      <c r="CFZ6" s="10"/>
      <c r="CGA6" s="10"/>
      <c r="CGB6" s="10"/>
      <c r="CGC6" s="10"/>
      <c r="CGD6" s="10"/>
      <c r="CGE6" s="10"/>
      <c r="CGF6" s="10"/>
      <c r="CGG6" s="10"/>
      <c r="CGH6" s="10"/>
      <c r="CGI6" s="10"/>
      <c r="CGJ6" s="10"/>
      <c r="CGK6" s="10"/>
      <c r="CGL6" s="10"/>
      <c r="CGM6" s="10"/>
      <c r="CGN6" s="10"/>
      <c r="CGO6" s="10"/>
      <c r="CGP6" s="10"/>
      <c r="CGQ6" s="10"/>
      <c r="CGR6" s="10"/>
      <c r="CGS6" s="10"/>
      <c r="CGT6" s="10"/>
      <c r="CGU6" s="10"/>
      <c r="CGV6" s="10"/>
      <c r="CGW6" s="10"/>
      <c r="CGX6" s="10"/>
      <c r="CGY6" s="10"/>
      <c r="CGZ6" s="10"/>
      <c r="CHA6" s="10"/>
      <c r="CHB6" s="10"/>
      <c r="CHC6" s="10"/>
      <c r="CHD6" s="10"/>
      <c r="CHE6" s="10"/>
      <c r="CHF6" s="10"/>
      <c r="CHG6" s="10"/>
      <c r="CHH6" s="10"/>
      <c r="CHI6" s="10"/>
      <c r="CHJ6" s="10"/>
      <c r="CHK6" s="10"/>
      <c r="CHL6" s="10"/>
      <c r="CHM6" s="10"/>
      <c r="CHN6" s="10"/>
      <c r="CHO6" s="10"/>
      <c r="CHP6" s="10"/>
      <c r="CHQ6" s="10"/>
      <c r="CHR6" s="10"/>
      <c r="CHS6" s="10"/>
      <c r="CHT6" s="10"/>
      <c r="CHU6" s="10"/>
      <c r="CHV6" s="10"/>
      <c r="CHW6" s="10"/>
      <c r="CHX6" s="10"/>
      <c r="CHY6" s="10"/>
      <c r="CHZ6" s="10"/>
      <c r="CIA6" s="10"/>
      <c r="CIB6" s="10"/>
      <c r="CIC6" s="10"/>
      <c r="CID6" s="10"/>
      <c r="CIE6" s="10"/>
      <c r="CIF6" s="10"/>
      <c r="CIG6" s="10"/>
      <c r="CIH6" s="10"/>
      <c r="CII6" s="10"/>
      <c r="CIJ6" s="10"/>
      <c r="CIK6" s="10"/>
      <c r="CIL6" s="10"/>
      <c r="CIM6" s="10"/>
      <c r="CIN6" s="10"/>
      <c r="CIO6" s="10"/>
      <c r="CIP6" s="10"/>
      <c r="CIQ6" s="10"/>
      <c r="CIR6" s="10"/>
      <c r="CIS6" s="10"/>
      <c r="CIT6" s="10"/>
      <c r="CIU6" s="10"/>
      <c r="CIV6" s="10"/>
      <c r="CIW6" s="10"/>
      <c r="CIX6" s="10"/>
      <c r="CIY6" s="10"/>
      <c r="CIZ6" s="10"/>
      <c r="CJA6" s="10"/>
      <c r="CJB6" s="10"/>
      <c r="CJC6" s="10"/>
      <c r="CJD6" s="10"/>
      <c r="CJE6" s="10"/>
      <c r="CJF6" s="10"/>
      <c r="CJG6" s="10"/>
      <c r="CJH6" s="10"/>
      <c r="CJI6" s="10"/>
      <c r="CJJ6" s="10"/>
      <c r="CJK6" s="10"/>
      <c r="CJL6" s="10"/>
      <c r="CJM6" s="10"/>
      <c r="CJN6" s="10"/>
      <c r="CJO6" s="10"/>
      <c r="CJP6" s="10"/>
      <c r="CJQ6" s="10"/>
      <c r="CJR6" s="10"/>
      <c r="CJS6" s="10"/>
      <c r="CJT6" s="10"/>
      <c r="CJU6" s="10"/>
      <c r="CJV6" s="10"/>
      <c r="CJW6" s="10"/>
      <c r="CJX6" s="10"/>
      <c r="CJY6" s="10"/>
      <c r="CJZ6" s="10"/>
      <c r="CKA6" s="10"/>
      <c r="CKB6" s="10"/>
      <c r="CKC6" s="10"/>
      <c r="CKD6" s="10"/>
      <c r="CKE6" s="10"/>
      <c r="CKF6" s="10"/>
      <c r="CKG6" s="10"/>
      <c r="CKH6" s="10"/>
      <c r="CKI6" s="10"/>
      <c r="CKJ6" s="10"/>
      <c r="CKK6" s="10"/>
      <c r="CKL6" s="10"/>
      <c r="CKM6" s="10"/>
      <c r="CKN6" s="10"/>
      <c r="CKO6" s="10"/>
      <c r="CKP6" s="10"/>
      <c r="CKQ6" s="10"/>
      <c r="CKR6" s="10"/>
      <c r="CKS6" s="10"/>
      <c r="CKT6" s="10"/>
      <c r="CKU6" s="10"/>
      <c r="CKV6" s="10"/>
      <c r="CKW6" s="10"/>
      <c r="CKX6" s="10"/>
      <c r="CKY6" s="10"/>
      <c r="CKZ6" s="10"/>
      <c r="CLA6" s="10"/>
      <c r="CLB6" s="10"/>
      <c r="CLC6" s="10"/>
      <c r="CLD6" s="10"/>
      <c r="CLE6" s="10"/>
      <c r="CLF6" s="10"/>
      <c r="CLG6" s="10"/>
      <c r="CLH6" s="10"/>
      <c r="CLI6" s="10"/>
      <c r="CLJ6" s="10"/>
      <c r="CLK6" s="10"/>
      <c r="CLL6" s="10"/>
      <c r="CLM6" s="10"/>
      <c r="CLN6" s="10"/>
      <c r="CLO6" s="10"/>
      <c r="CLP6" s="10"/>
      <c r="CLQ6" s="10"/>
      <c r="CLR6" s="10"/>
      <c r="CLS6" s="10"/>
      <c r="CLT6" s="10"/>
      <c r="CLU6" s="10"/>
      <c r="CLV6" s="10"/>
      <c r="CLW6" s="10"/>
      <c r="CLX6" s="10"/>
      <c r="CLY6" s="10"/>
      <c r="CLZ6" s="10"/>
      <c r="CMA6" s="10"/>
      <c r="CMB6" s="10"/>
      <c r="CMC6" s="10"/>
      <c r="CMD6" s="10"/>
      <c r="CME6" s="10"/>
      <c r="CMF6" s="10"/>
      <c r="CMG6" s="10"/>
      <c r="CMH6" s="10"/>
      <c r="CMI6" s="10"/>
      <c r="CMJ6" s="10"/>
      <c r="CMK6" s="10"/>
      <c r="CML6" s="10"/>
      <c r="CMM6" s="10"/>
      <c r="CMN6" s="10"/>
      <c r="CMO6" s="10"/>
      <c r="CMP6" s="10"/>
      <c r="CMQ6" s="10"/>
      <c r="CMR6" s="10"/>
      <c r="CMS6" s="10"/>
      <c r="CMT6" s="10"/>
      <c r="CMU6" s="10"/>
      <c r="CMV6" s="10"/>
      <c r="CMW6" s="10"/>
      <c r="CMX6" s="10"/>
      <c r="CMY6" s="10"/>
      <c r="CMZ6" s="10"/>
      <c r="CNA6" s="10"/>
      <c r="CNB6" s="10"/>
      <c r="CNC6" s="10"/>
      <c r="CND6" s="10"/>
      <c r="CNE6" s="10"/>
      <c r="CNF6" s="10"/>
      <c r="CNG6" s="10"/>
      <c r="CNH6" s="10"/>
      <c r="CNI6" s="10"/>
      <c r="CNJ6" s="10"/>
      <c r="CNK6" s="10"/>
      <c r="CNL6" s="10"/>
      <c r="CNM6" s="10"/>
      <c r="CNN6" s="10"/>
      <c r="CNO6" s="10"/>
      <c r="CNP6" s="10"/>
      <c r="CNQ6" s="10"/>
      <c r="CNR6" s="10"/>
      <c r="CNS6" s="10"/>
      <c r="CNT6" s="10"/>
      <c r="CNU6" s="10"/>
      <c r="CNV6" s="10"/>
      <c r="CNW6" s="10"/>
      <c r="CNX6" s="10"/>
      <c r="CNY6" s="10"/>
      <c r="CNZ6" s="10"/>
      <c r="COA6" s="10"/>
      <c r="COB6" s="10"/>
      <c r="COC6" s="10"/>
      <c r="COD6" s="10"/>
      <c r="COE6" s="10"/>
      <c r="COF6" s="10"/>
      <c r="COG6" s="10"/>
      <c r="COH6" s="10"/>
      <c r="COI6" s="10"/>
      <c r="COJ6" s="10"/>
      <c r="COK6" s="10"/>
      <c r="COL6" s="10"/>
      <c r="COM6" s="10"/>
      <c r="CON6" s="10"/>
      <c r="COO6" s="10"/>
      <c r="COP6" s="10"/>
      <c r="COQ6" s="10"/>
      <c r="COR6" s="10"/>
      <c r="COS6" s="10"/>
      <c r="COT6" s="10"/>
      <c r="COU6" s="10"/>
      <c r="COV6" s="10"/>
      <c r="COW6" s="10"/>
      <c r="COX6" s="10"/>
      <c r="COY6" s="10"/>
      <c r="COZ6" s="10"/>
      <c r="CPA6" s="10"/>
      <c r="CPB6" s="10"/>
      <c r="CPC6" s="10"/>
      <c r="CPD6" s="10"/>
      <c r="CPE6" s="10"/>
      <c r="CPF6" s="10"/>
      <c r="CPG6" s="10"/>
      <c r="CPH6" s="10"/>
      <c r="CPI6" s="10"/>
      <c r="CPJ6" s="10"/>
      <c r="CPK6" s="10"/>
      <c r="CPL6" s="10"/>
      <c r="CPM6" s="10"/>
      <c r="CPN6" s="10"/>
      <c r="CPO6" s="10"/>
      <c r="CPP6" s="10"/>
      <c r="CPQ6" s="10"/>
      <c r="CPR6" s="10"/>
      <c r="CPS6" s="10"/>
      <c r="CPT6" s="10"/>
      <c r="CPU6" s="10"/>
      <c r="CPV6" s="10"/>
      <c r="CPW6" s="10"/>
      <c r="CPX6" s="10"/>
      <c r="CPY6" s="10"/>
      <c r="CPZ6" s="10"/>
      <c r="CQA6" s="10"/>
      <c r="CQB6" s="10"/>
      <c r="CQC6" s="10"/>
      <c r="CQD6" s="10"/>
      <c r="CQE6" s="10"/>
      <c r="CQF6" s="10"/>
      <c r="CQG6" s="10"/>
      <c r="CQH6" s="10"/>
      <c r="CQI6" s="10"/>
      <c r="CQJ6" s="10"/>
      <c r="CQK6" s="10"/>
      <c r="CQL6" s="10"/>
      <c r="CQM6" s="10"/>
      <c r="CQN6" s="10"/>
      <c r="CQO6" s="10"/>
      <c r="CQP6" s="10"/>
      <c r="CQQ6" s="10"/>
      <c r="CQR6" s="10"/>
      <c r="CQS6" s="10"/>
      <c r="CQT6" s="10"/>
      <c r="CQU6" s="10"/>
      <c r="CQV6" s="10"/>
      <c r="CQW6" s="10"/>
      <c r="CQX6" s="10"/>
      <c r="CQY6" s="10"/>
      <c r="CQZ6" s="10"/>
      <c r="CRA6" s="10"/>
      <c r="CRB6" s="10"/>
      <c r="CRC6" s="10"/>
      <c r="CRD6" s="10"/>
      <c r="CRE6" s="10"/>
      <c r="CRF6" s="10"/>
      <c r="CRG6" s="10"/>
      <c r="CRH6" s="10"/>
      <c r="CRI6" s="10"/>
      <c r="CRJ6" s="10"/>
      <c r="CRK6" s="10"/>
      <c r="CRL6" s="10"/>
      <c r="CRM6" s="10"/>
      <c r="CRN6" s="10"/>
      <c r="CRO6" s="10"/>
      <c r="CRP6" s="10"/>
      <c r="CRQ6" s="10"/>
      <c r="CRR6" s="10"/>
      <c r="CRS6" s="10"/>
      <c r="CRT6" s="10"/>
      <c r="CRU6" s="10"/>
      <c r="CRV6" s="10"/>
      <c r="CRW6" s="10"/>
      <c r="CRX6" s="10"/>
      <c r="CRY6" s="10"/>
      <c r="CRZ6" s="10"/>
      <c r="CSA6" s="10"/>
      <c r="CSB6" s="10"/>
      <c r="CSC6" s="10"/>
      <c r="CSD6" s="10"/>
      <c r="CSE6" s="10"/>
      <c r="CSF6" s="10"/>
      <c r="CSG6" s="10"/>
      <c r="CSH6" s="10"/>
      <c r="CSI6" s="10"/>
      <c r="CSJ6" s="10"/>
      <c r="CSK6" s="10"/>
      <c r="CSL6" s="10"/>
      <c r="CSM6" s="10"/>
      <c r="CSN6" s="10"/>
      <c r="CSO6" s="10"/>
      <c r="CSP6" s="10"/>
      <c r="CSQ6" s="10"/>
      <c r="CSR6" s="10"/>
      <c r="CSS6" s="10"/>
      <c r="CST6" s="10"/>
      <c r="CSU6" s="10"/>
      <c r="CSV6" s="10"/>
      <c r="CSW6" s="10"/>
      <c r="CSX6" s="10"/>
      <c r="CSY6" s="10"/>
      <c r="CSZ6" s="10"/>
      <c r="CTA6" s="10"/>
      <c r="CTB6" s="10"/>
      <c r="CTC6" s="10"/>
      <c r="CTD6" s="10"/>
      <c r="CTE6" s="10"/>
      <c r="CTF6" s="10"/>
      <c r="CTG6" s="10"/>
      <c r="CTH6" s="10"/>
      <c r="CTI6" s="10"/>
      <c r="CTJ6" s="10"/>
      <c r="CTK6" s="10"/>
      <c r="CTL6" s="10"/>
      <c r="CTM6" s="10"/>
      <c r="CTN6" s="10"/>
      <c r="CTO6" s="10"/>
      <c r="CTP6" s="10"/>
      <c r="CTQ6" s="10"/>
      <c r="CTR6" s="10"/>
      <c r="CTS6" s="10"/>
      <c r="CTT6" s="10"/>
      <c r="CTU6" s="10"/>
      <c r="CTV6" s="10"/>
      <c r="CTW6" s="10"/>
      <c r="CTX6" s="10"/>
      <c r="CTY6" s="10"/>
      <c r="CTZ6" s="10"/>
      <c r="CUA6" s="10"/>
      <c r="CUB6" s="10"/>
      <c r="CUC6" s="10"/>
      <c r="CUD6" s="10"/>
      <c r="CUE6" s="10"/>
      <c r="CUF6" s="10"/>
      <c r="CUG6" s="10"/>
      <c r="CUH6" s="10"/>
      <c r="CUI6" s="10"/>
      <c r="CUJ6" s="10"/>
      <c r="CUK6" s="10"/>
      <c r="CUL6" s="10"/>
      <c r="CUM6" s="10"/>
      <c r="CUN6" s="10"/>
      <c r="CUO6" s="10"/>
      <c r="CUP6" s="10"/>
      <c r="CUQ6" s="10"/>
      <c r="CUR6" s="10"/>
      <c r="CUS6" s="10"/>
      <c r="CUT6" s="10"/>
      <c r="CUU6" s="10"/>
      <c r="CUV6" s="10"/>
      <c r="CUW6" s="10"/>
      <c r="CUX6" s="10"/>
      <c r="CUY6" s="10"/>
      <c r="CUZ6" s="10"/>
      <c r="CVA6" s="10"/>
      <c r="CVB6" s="10"/>
      <c r="CVC6" s="10"/>
      <c r="CVD6" s="10"/>
      <c r="CVE6" s="10"/>
      <c r="CVF6" s="10"/>
      <c r="CVG6" s="10"/>
      <c r="CVH6" s="10"/>
      <c r="CVI6" s="10"/>
      <c r="CVJ6" s="10"/>
      <c r="CVK6" s="10"/>
      <c r="CVL6" s="10"/>
      <c r="CVM6" s="10"/>
      <c r="CVN6" s="10"/>
      <c r="CVO6" s="10"/>
      <c r="CVP6" s="10"/>
      <c r="CVQ6" s="10"/>
      <c r="CVR6" s="10"/>
      <c r="CVS6" s="10"/>
      <c r="CVT6" s="10"/>
      <c r="CVU6" s="10"/>
      <c r="CVV6" s="10"/>
      <c r="CVW6" s="10"/>
      <c r="CVX6" s="10"/>
      <c r="CVY6" s="10"/>
      <c r="CVZ6" s="10"/>
      <c r="CWA6" s="10"/>
      <c r="CWB6" s="10"/>
      <c r="CWC6" s="10"/>
      <c r="CWD6" s="10"/>
      <c r="CWE6" s="10"/>
      <c r="CWF6" s="10"/>
      <c r="CWG6" s="10"/>
      <c r="CWH6" s="10"/>
      <c r="CWI6" s="10"/>
      <c r="CWJ6" s="10"/>
      <c r="CWK6" s="10"/>
      <c r="CWL6" s="10"/>
      <c r="CWM6" s="10"/>
      <c r="CWN6" s="10"/>
      <c r="CWO6" s="10"/>
      <c r="CWP6" s="10"/>
      <c r="CWQ6" s="10"/>
      <c r="CWR6" s="10"/>
      <c r="CWS6" s="10"/>
      <c r="CWT6" s="10"/>
      <c r="CWU6" s="10"/>
      <c r="CWV6" s="10"/>
      <c r="CWW6" s="10"/>
      <c r="CWX6" s="10"/>
      <c r="CWY6" s="10"/>
      <c r="CWZ6" s="10"/>
      <c r="CXA6" s="10"/>
      <c r="CXB6" s="10"/>
      <c r="CXC6" s="10"/>
      <c r="CXD6" s="10"/>
      <c r="CXE6" s="10"/>
      <c r="CXF6" s="10"/>
      <c r="CXG6" s="10"/>
      <c r="CXH6" s="10"/>
      <c r="CXI6" s="10"/>
      <c r="CXJ6" s="10"/>
      <c r="CXK6" s="10"/>
      <c r="CXL6" s="10"/>
      <c r="CXM6" s="10"/>
      <c r="CXN6" s="10"/>
      <c r="CXO6" s="10"/>
      <c r="CXP6" s="10"/>
      <c r="CXQ6" s="10"/>
      <c r="CXR6" s="10"/>
      <c r="CXS6" s="10"/>
      <c r="CXT6" s="10"/>
      <c r="CXU6" s="10"/>
      <c r="CXV6" s="10"/>
      <c r="CXW6" s="10"/>
      <c r="CXX6" s="10"/>
      <c r="CXY6" s="10"/>
      <c r="CXZ6" s="10"/>
      <c r="CYA6" s="10"/>
      <c r="CYB6" s="10"/>
      <c r="CYC6" s="10"/>
      <c r="CYD6" s="10"/>
      <c r="CYE6" s="10"/>
      <c r="CYF6" s="10"/>
      <c r="CYG6" s="10"/>
      <c r="CYH6" s="10"/>
      <c r="CYI6" s="10"/>
      <c r="CYJ6" s="10"/>
      <c r="CYK6" s="10"/>
      <c r="CYL6" s="10"/>
      <c r="CYM6" s="10"/>
      <c r="CYN6" s="10"/>
      <c r="CYO6" s="10"/>
      <c r="CYP6" s="10"/>
      <c r="CYQ6" s="10"/>
      <c r="CYR6" s="10"/>
      <c r="CYS6" s="10"/>
      <c r="CYT6" s="10"/>
      <c r="CYU6" s="10"/>
      <c r="CYV6" s="10"/>
      <c r="CYW6" s="10"/>
      <c r="CYX6" s="10"/>
      <c r="CYY6" s="10"/>
      <c r="CYZ6" s="10"/>
      <c r="CZA6" s="10"/>
      <c r="CZB6" s="10"/>
      <c r="CZC6" s="10"/>
      <c r="CZD6" s="10"/>
      <c r="CZE6" s="10"/>
      <c r="CZF6" s="10"/>
      <c r="CZG6" s="10"/>
      <c r="CZH6" s="10"/>
      <c r="CZI6" s="10"/>
      <c r="CZJ6" s="10"/>
      <c r="CZK6" s="10"/>
      <c r="CZL6" s="10"/>
      <c r="CZM6" s="10"/>
      <c r="CZN6" s="10"/>
      <c r="CZO6" s="10"/>
      <c r="CZP6" s="10"/>
      <c r="CZQ6" s="10"/>
      <c r="CZR6" s="10"/>
      <c r="CZS6" s="10"/>
      <c r="CZT6" s="10"/>
      <c r="CZU6" s="10"/>
      <c r="CZV6" s="10"/>
      <c r="CZW6" s="10"/>
      <c r="CZX6" s="10"/>
      <c r="CZY6" s="10"/>
      <c r="CZZ6" s="10"/>
      <c r="DAA6" s="10"/>
      <c r="DAB6" s="10"/>
      <c r="DAC6" s="10"/>
      <c r="DAD6" s="10"/>
      <c r="DAE6" s="10"/>
      <c r="DAF6" s="10"/>
      <c r="DAG6" s="10"/>
      <c r="DAH6" s="10"/>
      <c r="DAI6" s="10"/>
      <c r="DAJ6" s="10"/>
      <c r="DAK6" s="10"/>
      <c r="DAL6" s="10"/>
      <c r="DAM6" s="10"/>
      <c r="DAN6" s="10"/>
      <c r="DAO6" s="10"/>
      <c r="DAP6" s="10"/>
      <c r="DAQ6" s="10"/>
      <c r="DAR6" s="10"/>
      <c r="DAS6" s="10"/>
      <c r="DAT6" s="10"/>
      <c r="DAU6" s="10"/>
      <c r="DAV6" s="10"/>
      <c r="DAW6" s="10"/>
      <c r="DAX6" s="10"/>
      <c r="DAY6" s="10"/>
      <c r="DAZ6" s="10"/>
      <c r="DBA6" s="10"/>
      <c r="DBB6" s="10"/>
      <c r="DBC6" s="10"/>
      <c r="DBD6" s="10"/>
      <c r="DBE6" s="10"/>
      <c r="DBF6" s="10"/>
      <c r="DBG6" s="10"/>
      <c r="DBH6" s="10"/>
      <c r="DBI6" s="10"/>
      <c r="DBJ6" s="10"/>
      <c r="DBK6" s="10"/>
      <c r="DBL6" s="10"/>
      <c r="DBM6" s="10"/>
      <c r="DBN6" s="10"/>
      <c r="DBO6" s="10"/>
      <c r="DBP6" s="10"/>
      <c r="DBQ6" s="10"/>
      <c r="DBR6" s="10"/>
      <c r="DBS6" s="10"/>
      <c r="DBT6" s="10"/>
      <c r="DBU6" s="10"/>
      <c r="DBV6" s="10"/>
      <c r="DBW6" s="10"/>
      <c r="DBX6" s="10"/>
      <c r="DBY6" s="10"/>
      <c r="DBZ6" s="10"/>
      <c r="DCA6" s="10"/>
      <c r="DCB6" s="10"/>
      <c r="DCC6" s="10"/>
      <c r="DCD6" s="10"/>
      <c r="DCE6" s="10"/>
      <c r="DCF6" s="10"/>
      <c r="DCG6" s="10"/>
      <c r="DCH6" s="10"/>
      <c r="DCI6" s="10"/>
      <c r="DCJ6" s="10"/>
      <c r="DCK6" s="10"/>
      <c r="DCL6" s="10"/>
      <c r="DCM6" s="10"/>
      <c r="DCN6" s="10"/>
      <c r="DCO6" s="10"/>
      <c r="DCP6" s="10"/>
      <c r="DCQ6" s="10"/>
      <c r="DCR6" s="10"/>
      <c r="DCS6" s="10"/>
      <c r="DCT6" s="10"/>
      <c r="DCU6" s="10"/>
      <c r="DCV6" s="10"/>
      <c r="DCW6" s="10"/>
      <c r="DCX6" s="10"/>
      <c r="DCY6" s="10"/>
      <c r="DCZ6" s="10"/>
      <c r="DDA6" s="10"/>
      <c r="DDB6" s="10"/>
      <c r="DDC6" s="10"/>
      <c r="DDD6" s="10"/>
      <c r="DDE6" s="10"/>
      <c r="DDF6" s="10"/>
      <c r="DDG6" s="10"/>
      <c r="DDH6" s="10"/>
      <c r="DDI6" s="10"/>
      <c r="DDJ6" s="10"/>
      <c r="DDK6" s="10"/>
      <c r="DDL6" s="10"/>
      <c r="DDM6" s="10"/>
      <c r="DDN6" s="10"/>
      <c r="DDO6" s="10"/>
      <c r="DDP6" s="10"/>
      <c r="DDQ6" s="10"/>
      <c r="DDR6" s="10"/>
      <c r="DDS6" s="10"/>
      <c r="DDT6" s="10"/>
      <c r="DDU6" s="10"/>
      <c r="DDV6" s="10"/>
      <c r="DDW6" s="10"/>
      <c r="DDX6" s="10"/>
      <c r="DDY6" s="10"/>
      <c r="DDZ6" s="10"/>
      <c r="DEA6" s="10"/>
      <c r="DEB6" s="10"/>
      <c r="DEC6" s="10"/>
      <c r="DED6" s="10"/>
      <c r="DEE6" s="10"/>
      <c r="DEF6" s="10"/>
      <c r="DEG6" s="10"/>
      <c r="DEH6" s="10"/>
      <c r="DEI6" s="10"/>
      <c r="DEJ6" s="10"/>
      <c r="DEK6" s="10"/>
      <c r="DEL6" s="10"/>
      <c r="DEM6" s="10"/>
      <c r="DEN6" s="10"/>
      <c r="DEO6" s="10"/>
      <c r="DEP6" s="10"/>
      <c r="DEQ6" s="10"/>
      <c r="DER6" s="10"/>
      <c r="DES6" s="10"/>
      <c r="DET6" s="10"/>
      <c r="DEU6" s="10"/>
      <c r="DEV6" s="10"/>
      <c r="DEW6" s="10"/>
      <c r="DEX6" s="10"/>
      <c r="DEY6" s="10"/>
      <c r="DEZ6" s="10"/>
      <c r="DFA6" s="10"/>
      <c r="DFB6" s="10"/>
      <c r="DFC6" s="10"/>
      <c r="DFD6" s="10"/>
      <c r="DFE6" s="10"/>
      <c r="DFF6" s="10"/>
      <c r="DFG6" s="10"/>
      <c r="DFH6" s="10"/>
      <c r="DFI6" s="10"/>
      <c r="DFJ6" s="10"/>
      <c r="DFK6" s="10"/>
      <c r="DFL6" s="10"/>
      <c r="DFM6" s="10"/>
      <c r="DFN6" s="10"/>
      <c r="DFO6" s="10"/>
      <c r="DFP6" s="10"/>
      <c r="DFQ6" s="10"/>
      <c r="DFR6" s="10"/>
      <c r="DFS6" s="10"/>
      <c r="DFT6" s="10"/>
      <c r="DFU6" s="10"/>
      <c r="DFV6" s="10"/>
      <c r="DFW6" s="10"/>
      <c r="DFX6" s="10"/>
      <c r="DFY6" s="10"/>
      <c r="DFZ6" s="10"/>
      <c r="DGA6" s="10"/>
      <c r="DGB6" s="10"/>
      <c r="DGC6" s="10"/>
      <c r="DGD6" s="10"/>
      <c r="DGE6" s="10"/>
      <c r="DGF6" s="10"/>
      <c r="DGG6" s="10"/>
      <c r="DGH6" s="10"/>
      <c r="DGI6" s="10"/>
      <c r="DGJ6" s="10"/>
      <c r="DGK6" s="10"/>
      <c r="DGL6" s="10"/>
      <c r="DGM6" s="10"/>
      <c r="DGN6" s="10"/>
      <c r="DGO6" s="10"/>
      <c r="DGP6" s="10"/>
      <c r="DGQ6" s="10"/>
      <c r="DGR6" s="10"/>
      <c r="DGS6" s="10"/>
      <c r="DGT6" s="10"/>
      <c r="DGU6" s="10"/>
      <c r="DGV6" s="10"/>
      <c r="DGW6" s="10"/>
      <c r="DGX6" s="10"/>
      <c r="DGY6" s="10"/>
      <c r="DGZ6" s="10"/>
      <c r="DHA6" s="10"/>
      <c r="DHB6" s="10"/>
      <c r="DHC6" s="10"/>
      <c r="DHD6" s="10"/>
      <c r="DHE6" s="10"/>
      <c r="DHF6" s="10"/>
      <c r="DHG6" s="10"/>
      <c r="DHH6" s="10"/>
      <c r="DHI6" s="10"/>
      <c r="DHJ6" s="10"/>
      <c r="DHK6" s="10"/>
      <c r="DHL6" s="10"/>
      <c r="DHM6" s="10"/>
      <c r="DHN6" s="10"/>
      <c r="DHO6" s="10"/>
      <c r="DHP6" s="10"/>
      <c r="DHQ6" s="10"/>
      <c r="DHR6" s="10"/>
      <c r="DHS6" s="10"/>
      <c r="DHT6" s="10"/>
      <c r="DHU6" s="10"/>
      <c r="DHV6" s="10"/>
      <c r="DHW6" s="10"/>
      <c r="DHX6" s="10"/>
      <c r="DHY6" s="10"/>
      <c r="DHZ6" s="10"/>
      <c r="DIA6" s="10"/>
      <c r="DIB6" s="10"/>
      <c r="DIC6" s="10"/>
      <c r="DID6" s="10"/>
      <c r="DIE6" s="10"/>
      <c r="DIF6" s="10"/>
      <c r="DIG6" s="10"/>
      <c r="DIH6" s="10"/>
      <c r="DII6" s="10"/>
      <c r="DIJ6" s="10"/>
      <c r="DIK6" s="10"/>
      <c r="DIL6" s="10"/>
      <c r="DIM6" s="10"/>
      <c r="DIN6" s="10"/>
      <c r="DIO6" s="10"/>
      <c r="DIP6" s="10"/>
      <c r="DIQ6" s="10"/>
      <c r="DIR6" s="10"/>
      <c r="DIS6" s="10"/>
      <c r="DIT6" s="10"/>
      <c r="DIU6" s="10"/>
      <c r="DIV6" s="10"/>
      <c r="DIW6" s="10"/>
      <c r="DIX6" s="10"/>
      <c r="DIY6" s="10"/>
      <c r="DIZ6" s="10"/>
      <c r="DJA6" s="10"/>
      <c r="DJB6" s="10"/>
      <c r="DJC6" s="10"/>
      <c r="DJD6" s="10"/>
      <c r="DJE6" s="10"/>
      <c r="DJF6" s="10"/>
      <c r="DJG6" s="10"/>
      <c r="DJH6" s="10"/>
      <c r="DJI6" s="10"/>
      <c r="DJJ6" s="10"/>
      <c r="DJK6" s="10"/>
      <c r="DJL6" s="10"/>
      <c r="DJM6" s="10"/>
      <c r="DJN6" s="10"/>
      <c r="DJO6" s="10"/>
      <c r="DJP6" s="10"/>
      <c r="DJQ6" s="10"/>
      <c r="DJR6" s="10"/>
      <c r="DJS6" s="10"/>
      <c r="DJT6" s="10"/>
      <c r="DJU6" s="10"/>
      <c r="DJV6" s="10"/>
      <c r="DJW6" s="10"/>
      <c r="DJX6" s="10"/>
      <c r="DJY6" s="10"/>
      <c r="DJZ6" s="10"/>
      <c r="DKA6" s="10"/>
      <c r="DKB6" s="10"/>
      <c r="DKC6" s="10"/>
      <c r="DKD6" s="10"/>
      <c r="DKE6" s="10"/>
      <c r="DKF6" s="10"/>
      <c r="DKG6" s="10"/>
      <c r="DKH6" s="10"/>
      <c r="DKI6" s="10"/>
      <c r="DKJ6" s="10"/>
      <c r="DKK6" s="10"/>
      <c r="DKL6" s="10"/>
      <c r="DKM6" s="10"/>
      <c r="DKN6" s="10"/>
      <c r="DKO6" s="10"/>
      <c r="DKP6" s="10"/>
      <c r="DKQ6" s="10"/>
      <c r="DKR6" s="10"/>
      <c r="DKS6" s="10"/>
      <c r="DKT6" s="10"/>
      <c r="DKU6" s="10"/>
      <c r="DKV6" s="10"/>
      <c r="DKW6" s="10"/>
      <c r="DKX6" s="10"/>
      <c r="DKY6" s="10"/>
      <c r="DKZ6" s="10"/>
      <c r="DLA6" s="10"/>
      <c r="DLB6" s="10"/>
      <c r="DLC6" s="10"/>
      <c r="DLD6" s="10"/>
      <c r="DLE6" s="10"/>
      <c r="DLF6" s="10"/>
      <c r="DLG6" s="10"/>
      <c r="DLH6" s="10"/>
      <c r="DLI6" s="10"/>
      <c r="DLJ6" s="10"/>
      <c r="DLK6" s="10"/>
      <c r="DLL6" s="10"/>
      <c r="DLM6" s="10"/>
      <c r="DLN6" s="10"/>
      <c r="DLO6" s="10"/>
      <c r="DLP6" s="10"/>
      <c r="DLQ6" s="10"/>
      <c r="DLR6" s="10"/>
      <c r="DLS6" s="10"/>
      <c r="DLT6" s="10"/>
      <c r="DLU6" s="10"/>
      <c r="DLV6" s="10"/>
      <c r="DLW6" s="10"/>
      <c r="DLX6" s="10"/>
      <c r="DLY6" s="10"/>
      <c r="DLZ6" s="10"/>
      <c r="DMA6" s="10"/>
      <c r="DMB6" s="10"/>
      <c r="DMC6" s="10"/>
      <c r="DMD6" s="10"/>
      <c r="DME6" s="10"/>
      <c r="DMF6" s="10"/>
      <c r="DMG6" s="10"/>
      <c r="DMH6" s="10"/>
      <c r="DMI6" s="10"/>
      <c r="DMJ6" s="10"/>
      <c r="DMK6" s="10"/>
      <c r="DML6" s="10"/>
      <c r="DMM6" s="10"/>
      <c r="DMN6" s="10"/>
      <c r="DMO6" s="10"/>
      <c r="DMP6" s="10"/>
      <c r="DMQ6" s="10"/>
      <c r="DMR6" s="10"/>
      <c r="DMS6" s="10"/>
      <c r="DMT6" s="10"/>
      <c r="DMU6" s="10"/>
      <c r="DMV6" s="10"/>
      <c r="DMW6" s="10"/>
      <c r="DMX6" s="10"/>
      <c r="DMY6" s="10"/>
      <c r="DMZ6" s="10"/>
      <c r="DNA6" s="10"/>
      <c r="DNB6" s="10"/>
      <c r="DNC6" s="10"/>
      <c r="DND6" s="10"/>
      <c r="DNE6" s="10"/>
      <c r="DNF6" s="10"/>
      <c r="DNG6" s="10"/>
      <c r="DNH6" s="10"/>
      <c r="DNI6" s="10"/>
      <c r="DNJ6" s="10"/>
      <c r="DNK6" s="10"/>
      <c r="DNL6" s="10"/>
      <c r="DNM6" s="10"/>
      <c r="DNN6" s="10"/>
      <c r="DNO6" s="10"/>
      <c r="DNP6" s="10"/>
      <c r="DNQ6" s="10"/>
      <c r="DNR6" s="10"/>
      <c r="DNS6" s="10"/>
      <c r="DNT6" s="10"/>
      <c r="DNU6" s="10"/>
      <c r="DNV6" s="10"/>
      <c r="DNW6" s="10"/>
      <c r="DNX6" s="10"/>
      <c r="DNY6" s="10"/>
      <c r="DNZ6" s="10"/>
      <c r="DOA6" s="10"/>
      <c r="DOB6" s="10"/>
      <c r="DOC6" s="10"/>
      <c r="DOD6" s="10"/>
      <c r="DOE6" s="10"/>
      <c r="DOF6" s="10"/>
      <c r="DOG6" s="10"/>
      <c r="DOH6" s="10"/>
      <c r="DOI6" s="10"/>
      <c r="DOJ6" s="10"/>
      <c r="DOK6" s="10"/>
      <c r="DOL6" s="10"/>
      <c r="DOM6" s="10"/>
      <c r="DON6" s="10"/>
      <c r="DOO6" s="10"/>
      <c r="DOP6" s="10"/>
      <c r="DOQ6" s="10"/>
      <c r="DOR6" s="10"/>
      <c r="DOS6" s="10"/>
      <c r="DOT6" s="10"/>
      <c r="DOU6" s="10"/>
      <c r="DOV6" s="10"/>
      <c r="DOW6" s="10"/>
      <c r="DOX6" s="10"/>
      <c r="DOY6" s="10"/>
      <c r="DOZ6" s="10"/>
      <c r="DPA6" s="10"/>
      <c r="DPB6" s="10"/>
      <c r="DPC6" s="10"/>
      <c r="DPD6" s="10"/>
      <c r="DPE6" s="10"/>
      <c r="DPF6" s="10"/>
      <c r="DPG6" s="10"/>
      <c r="DPH6" s="10"/>
      <c r="DPI6" s="10"/>
      <c r="DPJ6" s="10"/>
      <c r="DPK6" s="10"/>
      <c r="DPL6" s="10"/>
      <c r="DPM6" s="10"/>
      <c r="DPN6" s="10"/>
      <c r="DPO6" s="10"/>
      <c r="DPP6" s="10"/>
      <c r="DPQ6" s="10"/>
      <c r="DPR6" s="10"/>
      <c r="DPS6" s="10"/>
      <c r="DPT6" s="10"/>
      <c r="DPU6" s="10"/>
      <c r="DPV6" s="10"/>
      <c r="DPW6" s="10"/>
      <c r="DPX6" s="10"/>
      <c r="DPY6" s="10"/>
      <c r="DPZ6" s="10"/>
      <c r="DQA6" s="10"/>
      <c r="DQB6" s="10"/>
      <c r="DQC6" s="10"/>
      <c r="DQD6" s="10"/>
      <c r="DQE6" s="10"/>
      <c r="DQF6" s="10"/>
      <c r="DQG6" s="10"/>
      <c r="DQH6" s="10"/>
      <c r="DQI6" s="10"/>
      <c r="DQJ6" s="10"/>
      <c r="DQK6" s="10"/>
      <c r="DQL6" s="10"/>
      <c r="DQM6" s="10"/>
      <c r="DQN6" s="10"/>
      <c r="DQO6" s="10"/>
      <c r="DQP6" s="10"/>
      <c r="DQQ6" s="10"/>
      <c r="DQR6" s="10"/>
      <c r="DQS6" s="10"/>
      <c r="DQT6" s="10"/>
      <c r="DQU6" s="10"/>
      <c r="DQV6" s="10"/>
      <c r="DQW6" s="10"/>
      <c r="DQX6" s="10"/>
      <c r="DQY6" s="10"/>
      <c r="DQZ6" s="10"/>
      <c r="DRA6" s="10"/>
      <c r="DRB6" s="10"/>
      <c r="DRC6" s="10"/>
      <c r="DRD6" s="10"/>
      <c r="DRE6" s="10"/>
      <c r="DRF6" s="10"/>
      <c r="DRG6" s="10"/>
      <c r="DRH6" s="10"/>
      <c r="DRI6" s="10"/>
      <c r="DRJ6" s="10"/>
      <c r="DRK6" s="10"/>
      <c r="DRL6" s="10"/>
      <c r="DRM6" s="10"/>
      <c r="DRN6" s="10"/>
      <c r="DRO6" s="10"/>
      <c r="DRP6" s="10"/>
      <c r="DRQ6" s="10"/>
      <c r="DRR6" s="10"/>
      <c r="DRS6" s="10"/>
      <c r="DRT6" s="10"/>
      <c r="DRU6" s="10"/>
      <c r="DRV6" s="10"/>
      <c r="DRW6" s="10"/>
      <c r="DRX6" s="10"/>
      <c r="DRY6" s="10"/>
      <c r="DRZ6" s="10"/>
      <c r="DSA6" s="10"/>
      <c r="DSB6" s="10"/>
      <c r="DSC6" s="10"/>
      <c r="DSD6" s="10"/>
      <c r="DSE6" s="10"/>
      <c r="DSF6" s="10"/>
      <c r="DSG6" s="10"/>
      <c r="DSH6" s="10"/>
      <c r="DSI6" s="10"/>
      <c r="DSJ6" s="10"/>
      <c r="DSK6" s="10"/>
      <c r="DSL6" s="10"/>
      <c r="DSM6" s="10"/>
      <c r="DSN6" s="10"/>
      <c r="DSO6" s="10"/>
      <c r="DSP6" s="10"/>
      <c r="DSQ6" s="10"/>
      <c r="DSR6" s="10"/>
      <c r="DSS6" s="10"/>
      <c r="DST6" s="10"/>
      <c r="DSU6" s="10"/>
      <c r="DSV6" s="10"/>
      <c r="DSW6" s="10"/>
      <c r="DSX6" s="10"/>
      <c r="DSY6" s="10"/>
      <c r="DSZ6" s="10"/>
      <c r="DTA6" s="10"/>
      <c r="DTB6" s="10"/>
      <c r="DTC6" s="10"/>
      <c r="DTD6" s="10"/>
      <c r="DTE6" s="10"/>
      <c r="DTF6" s="10"/>
      <c r="DTG6" s="10"/>
      <c r="DTH6" s="10"/>
      <c r="DTI6" s="10"/>
      <c r="DTJ6" s="10"/>
      <c r="DTK6" s="10"/>
      <c r="DTL6" s="10"/>
      <c r="DTM6" s="10"/>
      <c r="DTN6" s="10"/>
      <c r="DTO6" s="10"/>
      <c r="DTP6" s="10"/>
      <c r="DTQ6" s="10"/>
      <c r="DTR6" s="10"/>
      <c r="DTS6" s="10"/>
      <c r="DTT6" s="10"/>
      <c r="DTU6" s="10"/>
      <c r="DTV6" s="10"/>
      <c r="DTW6" s="10"/>
      <c r="DTX6" s="10"/>
      <c r="DTY6" s="10"/>
      <c r="DTZ6" s="10"/>
      <c r="DUA6" s="10"/>
      <c r="DUB6" s="10"/>
      <c r="DUC6" s="10"/>
      <c r="DUD6" s="10"/>
      <c r="DUE6" s="10"/>
      <c r="DUF6" s="10"/>
      <c r="DUG6" s="10"/>
      <c r="DUH6" s="10"/>
      <c r="DUI6" s="10"/>
      <c r="DUJ6" s="10"/>
      <c r="DUK6" s="10"/>
      <c r="DUL6" s="10"/>
      <c r="DUM6" s="10"/>
      <c r="DUN6" s="10"/>
      <c r="DUO6" s="10"/>
      <c r="DUP6" s="10"/>
      <c r="DUQ6" s="10"/>
      <c r="DUR6" s="10"/>
      <c r="DUS6" s="10"/>
      <c r="DUT6" s="10"/>
      <c r="DUU6" s="10"/>
      <c r="DUV6" s="10"/>
      <c r="DUW6" s="10"/>
      <c r="DUX6" s="10"/>
      <c r="DUY6" s="10"/>
      <c r="DUZ6" s="10"/>
      <c r="DVA6" s="10"/>
      <c r="DVB6" s="10"/>
      <c r="DVC6" s="10"/>
      <c r="DVD6" s="10"/>
      <c r="DVE6" s="10"/>
      <c r="DVF6" s="10"/>
      <c r="DVG6" s="10"/>
      <c r="DVH6" s="10"/>
      <c r="DVI6" s="10"/>
      <c r="DVJ6" s="10"/>
      <c r="DVK6" s="10"/>
      <c r="DVL6" s="10"/>
      <c r="DVM6" s="10"/>
      <c r="DVN6" s="10"/>
      <c r="DVO6" s="10"/>
      <c r="DVP6" s="10"/>
      <c r="DVQ6" s="10"/>
      <c r="DVR6" s="10"/>
      <c r="DVS6" s="10"/>
      <c r="DVT6" s="10"/>
      <c r="DVU6" s="10"/>
      <c r="DVV6" s="10"/>
      <c r="DVW6" s="10"/>
      <c r="DVX6" s="10"/>
      <c r="DVY6" s="10"/>
      <c r="DVZ6" s="10"/>
      <c r="DWA6" s="10"/>
      <c r="DWB6" s="10"/>
      <c r="DWC6" s="10"/>
      <c r="DWD6" s="10"/>
      <c r="DWE6" s="10"/>
      <c r="DWF6" s="10"/>
      <c r="DWG6" s="10"/>
      <c r="DWH6" s="10"/>
      <c r="DWI6" s="10"/>
      <c r="DWJ6" s="10"/>
      <c r="DWK6" s="10"/>
      <c r="DWL6" s="10"/>
      <c r="DWM6" s="10"/>
      <c r="DWN6" s="10"/>
      <c r="DWO6" s="10"/>
      <c r="DWP6" s="10"/>
      <c r="DWQ6" s="10"/>
      <c r="DWR6" s="10"/>
      <c r="DWS6" s="10"/>
      <c r="DWT6" s="10"/>
      <c r="DWU6" s="10"/>
      <c r="DWV6" s="10"/>
      <c r="DWW6" s="10"/>
      <c r="DWX6" s="10"/>
      <c r="DWY6" s="10"/>
      <c r="DWZ6" s="10"/>
      <c r="DXA6" s="10"/>
      <c r="DXB6" s="10"/>
      <c r="DXC6" s="10"/>
      <c r="DXD6" s="10"/>
      <c r="DXE6" s="10"/>
      <c r="DXF6" s="10"/>
      <c r="DXG6" s="10"/>
      <c r="DXH6" s="10"/>
      <c r="DXI6" s="10"/>
      <c r="DXJ6" s="10"/>
      <c r="DXK6" s="10"/>
      <c r="DXL6" s="10"/>
      <c r="DXM6" s="10"/>
      <c r="DXN6" s="10"/>
      <c r="DXO6" s="10"/>
      <c r="DXP6" s="10"/>
      <c r="DXQ6" s="10"/>
      <c r="DXR6" s="10"/>
      <c r="DXS6" s="10"/>
      <c r="DXT6" s="10"/>
      <c r="DXU6" s="10"/>
      <c r="DXV6" s="10"/>
      <c r="DXW6" s="10"/>
      <c r="DXX6" s="10"/>
      <c r="DXY6" s="10"/>
      <c r="DXZ6" s="10"/>
      <c r="DYA6" s="10"/>
      <c r="DYB6" s="10"/>
      <c r="DYC6" s="10"/>
      <c r="DYD6" s="10"/>
      <c r="DYE6" s="10"/>
      <c r="DYF6" s="10"/>
      <c r="DYG6" s="10"/>
      <c r="DYH6" s="10"/>
      <c r="DYI6" s="10"/>
      <c r="DYJ6" s="10"/>
      <c r="DYK6" s="10"/>
      <c r="DYL6" s="10"/>
      <c r="DYM6" s="10"/>
      <c r="DYN6" s="10"/>
      <c r="DYO6" s="10"/>
      <c r="DYP6" s="10"/>
      <c r="DYQ6" s="10"/>
      <c r="DYR6" s="10"/>
      <c r="DYS6" s="10"/>
      <c r="DYT6" s="10"/>
      <c r="DYU6" s="10"/>
      <c r="DYV6" s="10"/>
      <c r="DYW6" s="10"/>
      <c r="DYX6" s="10"/>
      <c r="DYY6" s="10"/>
      <c r="DYZ6" s="10"/>
      <c r="DZA6" s="10"/>
      <c r="DZB6" s="10"/>
      <c r="DZC6" s="10"/>
      <c r="DZD6" s="10"/>
      <c r="DZE6" s="10"/>
      <c r="DZF6" s="10"/>
      <c r="DZG6" s="10"/>
      <c r="DZH6" s="10"/>
      <c r="DZI6" s="10"/>
      <c r="DZJ6" s="10"/>
      <c r="DZK6" s="10"/>
      <c r="DZL6" s="10"/>
      <c r="DZM6" s="10"/>
      <c r="DZN6" s="10"/>
      <c r="DZO6" s="10"/>
      <c r="DZP6" s="10"/>
      <c r="DZQ6" s="10"/>
      <c r="DZR6" s="10"/>
      <c r="DZS6" s="10"/>
      <c r="DZT6" s="10"/>
      <c r="DZU6" s="10"/>
      <c r="DZV6" s="10"/>
      <c r="DZW6" s="10"/>
      <c r="DZX6" s="10"/>
      <c r="DZY6" s="10"/>
      <c r="DZZ6" s="10"/>
      <c r="EAA6" s="10"/>
      <c r="EAB6" s="10"/>
      <c r="EAC6" s="10"/>
      <c r="EAD6" s="10"/>
      <c r="EAE6" s="10"/>
      <c r="EAF6" s="10"/>
      <c r="EAG6" s="10"/>
      <c r="EAH6" s="10"/>
      <c r="EAI6" s="10"/>
      <c r="EAJ6" s="10"/>
      <c r="EAK6" s="10"/>
      <c r="EAL6" s="10"/>
      <c r="EAM6" s="10"/>
      <c r="EAN6" s="10"/>
      <c r="EAO6" s="10"/>
      <c r="EAP6" s="10"/>
      <c r="EAQ6" s="10"/>
      <c r="EAR6" s="10"/>
      <c r="EAS6" s="10"/>
      <c r="EAT6" s="10"/>
      <c r="EAU6" s="10"/>
      <c r="EAV6" s="10"/>
      <c r="EAW6" s="10"/>
      <c r="EAX6" s="10"/>
      <c r="EAY6" s="10"/>
      <c r="EAZ6" s="10"/>
      <c r="EBA6" s="10"/>
      <c r="EBB6" s="10"/>
      <c r="EBC6" s="10"/>
      <c r="EBD6" s="10"/>
      <c r="EBE6" s="10"/>
      <c r="EBF6" s="10"/>
      <c r="EBG6" s="10"/>
      <c r="EBH6" s="10"/>
      <c r="EBI6" s="10"/>
      <c r="EBJ6" s="10"/>
      <c r="EBK6" s="10"/>
      <c r="EBL6" s="10"/>
      <c r="EBM6" s="10"/>
      <c r="EBN6" s="10"/>
      <c r="EBO6" s="10"/>
      <c r="EBP6" s="10"/>
      <c r="EBQ6" s="10"/>
      <c r="EBR6" s="10"/>
      <c r="EBS6" s="10"/>
      <c r="EBT6" s="10"/>
      <c r="EBU6" s="10"/>
      <c r="EBV6" s="10"/>
      <c r="EBW6" s="10"/>
      <c r="EBX6" s="10"/>
      <c r="EBY6" s="10"/>
      <c r="EBZ6" s="10"/>
      <c r="ECA6" s="10"/>
      <c r="ECB6" s="10"/>
      <c r="ECC6" s="10"/>
      <c r="ECD6" s="10"/>
      <c r="ECE6" s="10"/>
      <c r="ECF6" s="10"/>
      <c r="ECG6" s="10"/>
      <c r="ECH6" s="10"/>
      <c r="ECI6" s="10"/>
      <c r="ECJ6" s="10"/>
      <c r="ECK6" s="10"/>
      <c r="ECL6" s="10"/>
      <c r="ECM6" s="10"/>
      <c r="ECN6" s="10"/>
      <c r="ECO6" s="10"/>
      <c r="ECP6" s="10"/>
      <c r="ECQ6" s="10"/>
      <c r="ECR6" s="10"/>
      <c r="ECS6" s="10"/>
      <c r="ECT6" s="10"/>
      <c r="ECU6" s="10"/>
      <c r="ECV6" s="10"/>
      <c r="ECW6" s="10"/>
      <c r="ECX6" s="10"/>
      <c r="ECY6" s="10"/>
      <c r="ECZ6" s="10"/>
      <c r="EDA6" s="10"/>
      <c r="EDB6" s="10"/>
      <c r="EDC6" s="10"/>
      <c r="EDD6" s="10"/>
      <c r="EDE6" s="10"/>
      <c r="EDF6" s="10"/>
      <c r="EDG6" s="10"/>
      <c r="EDH6" s="10"/>
      <c r="EDI6" s="10"/>
      <c r="EDJ6" s="10"/>
      <c r="EDK6" s="10"/>
      <c r="EDL6" s="10"/>
      <c r="EDM6" s="10"/>
      <c r="EDN6" s="10"/>
      <c r="EDO6" s="10"/>
      <c r="EDP6" s="10"/>
      <c r="EDQ6" s="10"/>
      <c r="EDR6" s="10"/>
      <c r="EDS6" s="10"/>
      <c r="EDT6" s="10"/>
      <c r="EDU6" s="10"/>
      <c r="EDV6" s="10"/>
      <c r="EDW6" s="10"/>
      <c r="EDX6" s="10"/>
      <c r="EDY6" s="10"/>
      <c r="EDZ6" s="10"/>
      <c r="EEA6" s="10"/>
      <c r="EEB6" s="10"/>
      <c r="EEC6" s="10"/>
      <c r="EED6" s="10"/>
      <c r="EEE6" s="10"/>
      <c r="EEF6" s="10"/>
      <c r="EEG6" s="10"/>
      <c r="EEH6" s="10"/>
      <c r="EEI6" s="10"/>
      <c r="EEJ6" s="10"/>
      <c r="EEK6" s="10"/>
      <c r="EEL6" s="10"/>
      <c r="EEM6" s="10"/>
      <c r="EEN6" s="10"/>
      <c r="EEO6" s="10"/>
      <c r="EEP6" s="10"/>
      <c r="EEQ6" s="10"/>
      <c r="EER6" s="10"/>
      <c r="EES6" s="10"/>
      <c r="EET6" s="10"/>
      <c r="EEU6" s="10"/>
      <c r="EEV6" s="10"/>
      <c r="EEW6" s="10"/>
      <c r="EEX6" s="10"/>
      <c r="EEY6" s="10"/>
      <c r="EEZ6" s="10"/>
      <c r="EFA6" s="10"/>
      <c r="EFB6" s="10"/>
      <c r="EFC6" s="10"/>
      <c r="EFD6" s="10"/>
      <c r="EFE6" s="10"/>
      <c r="EFF6" s="10"/>
      <c r="EFG6" s="10"/>
      <c r="EFH6" s="10"/>
      <c r="EFI6" s="10"/>
      <c r="EFJ6" s="10"/>
      <c r="EFK6" s="10"/>
      <c r="EFL6" s="10"/>
      <c r="EFM6" s="10"/>
      <c r="EFN6" s="10"/>
      <c r="EFO6" s="10"/>
      <c r="EFP6" s="10"/>
      <c r="EFQ6" s="10"/>
      <c r="EFR6" s="10"/>
      <c r="EFS6" s="10"/>
      <c r="EFT6" s="10"/>
      <c r="EFU6" s="10"/>
      <c r="EFV6" s="10"/>
      <c r="EFW6" s="10"/>
      <c r="EFX6" s="10"/>
      <c r="EFY6" s="10"/>
      <c r="EFZ6" s="10"/>
      <c r="EGA6" s="10"/>
      <c r="EGB6" s="10"/>
      <c r="EGC6" s="10"/>
      <c r="EGD6" s="10"/>
      <c r="EGE6" s="10"/>
      <c r="EGF6" s="10"/>
      <c r="EGG6" s="10"/>
      <c r="EGH6" s="10"/>
      <c r="EGI6" s="10"/>
      <c r="EGJ6" s="10"/>
      <c r="EGK6" s="10"/>
      <c r="EGL6" s="10"/>
      <c r="EGM6" s="10"/>
      <c r="EGN6" s="10"/>
      <c r="EGO6" s="10"/>
      <c r="EGP6" s="10"/>
      <c r="EGQ6" s="10"/>
      <c r="EGR6" s="10"/>
      <c r="EGS6" s="10"/>
      <c r="EGT6" s="10"/>
      <c r="EGU6" s="10"/>
      <c r="EGV6" s="10"/>
      <c r="EGW6" s="10"/>
      <c r="EGX6" s="10"/>
      <c r="EGY6" s="10"/>
      <c r="EGZ6" s="10"/>
      <c r="EHA6" s="10"/>
      <c r="EHB6" s="10"/>
      <c r="EHC6" s="10"/>
      <c r="EHD6" s="10"/>
      <c r="EHE6" s="10"/>
      <c r="EHF6" s="10"/>
      <c r="EHG6" s="10"/>
      <c r="EHH6" s="10"/>
      <c r="EHI6" s="10"/>
      <c r="EHJ6" s="10"/>
      <c r="EHK6" s="10"/>
      <c r="EHL6" s="10"/>
      <c r="EHM6" s="10"/>
      <c r="EHN6" s="10"/>
      <c r="EHO6" s="10"/>
      <c r="EHP6" s="10"/>
      <c r="EHQ6" s="10"/>
      <c r="EHR6" s="10"/>
      <c r="EHS6" s="10"/>
      <c r="EHT6" s="10"/>
      <c r="EHU6" s="10"/>
      <c r="EHV6" s="10"/>
      <c r="EHW6" s="10"/>
      <c r="EHX6" s="10"/>
      <c r="EHY6" s="10"/>
      <c r="EHZ6" s="10"/>
      <c r="EIA6" s="10"/>
      <c r="EIB6" s="10"/>
      <c r="EIC6" s="10"/>
      <c r="EID6" s="10"/>
      <c r="EIE6" s="10"/>
      <c r="EIF6" s="10"/>
      <c r="EIG6" s="10"/>
      <c r="EIH6" s="10"/>
      <c r="EII6" s="10"/>
      <c r="EIJ6" s="10"/>
      <c r="EIK6" s="10"/>
      <c r="EIL6" s="10"/>
      <c r="EIM6" s="10"/>
      <c r="EIN6" s="10"/>
      <c r="EIO6" s="10"/>
      <c r="EIP6" s="10"/>
      <c r="EIQ6" s="10"/>
      <c r="EIR6" s="10"/>
      <c r="EIS6" s="10"/>
      <c r="EIT6" s="10"/>
      <c r="EIU6" s="10"/>
      <c r="EIV6" s="10"/>
      <c r="EIW6" s="10"/>
      <c r="EIX6" s="10"/>
      <c r="EIY6" s="10"/>
      <c r="EIZ6" s="10"/>
      <c r="EJA6" s="10"/>
      <c r="EJB6" s="10"/>
      <c r="EJC6" s="10"/>
      <c r="EJD6" s="10"/>
      <c r="EJE6" s="10"/>
      <c r="EJF6" s="10"/>
      <c r="EJG6" s="10"/>
      <c r="EJH6" s="10"/>
      <c r="EJI6" s="10"/>
      <c r="EJJ6" s="10"/>
      <c r="EJK6" s="10"/>
      <c r="EJL6" s="10"/>
      <c r="EJM6" s="10"/>
      <c r="EJN6" s="10"/>
      <c r="EJO6" s="10"/>
      <c r="EJP6" s="10"/>
      <c r="EJQ6" s="10"/>
      <c r="EJR6" s="10"/>
      <c r="EJS6" s="10"/>
      <c r="EJT6" s="10"/>
      <c r="EJU6" s="10"/>
      <c r="EJV6" s="10"/>
      <c r="EJW6" s="10"/>
      <c r="EJX6" s="10"/>
      <c r="EJY6" s="10"/>
      <c r="EJZ6" s="10"/>
      <c r="EKA6" s="10"/>
      <c r="EKB6" s="10"/>
      <c r="EKC6" s="10"/>
      <c r="EKD6" s="10"/>
      <c r="EKE6" s="10"/>
      <c r="EKF6" s="10"/>
      <c r="EKG6" s="10"/>
      <c r="EKH6" s="10"/>
      <c r="EKI6" s="10"/>
      <c r="EKJ6" s="10"/>
      <c r="EKK6" s="10"/>
      <c r="EKL6" s="10"/>
      <c r="EKM6" s="10"/>
      <c r="EKN6" s="10"/>
      <c r="EKO6" s="10"/>
      <c r="EKP6" s="10"/>
      <c r="EKQ6" s="10"/>
      <c r="EKR6" s="10"/>
      <c r="EKS6" s="10"/>
      <c r="EKT6" s="10"/>
      <c r="EKU6" s="10"/>
      <c r="EKV6" s="10"/>
      <c r="EKW6" s="10"/>
      <c r="EKX6" s="10"/>
      <c r="EKY6" s="10"/>
      <c r="EKZ6" s="10"/>
      <c r="ELA6" s="10"/>
      <c r="ELB6" s="10"/>
      <c r="ELC6" s="10"/>
      <c r="ELD6" s="10"/>
      <c r="ELE6" s="10"/>
      <c r="ELF6" s="10"/>
      <c r="ELG6" s="10"/>
      <c r="ELH6" s="10"/>
      <c r="ELI6" s="10"/>
      <c r="ELJ6" s="10"/>
      <c r="ELK6" s="10"/>
      <c r="ELL6" s="10"/>
      <c r="ELM6" s="10"/>
      <c r="ELN6" s="10"/>
      <c r="ELO6" s="10"/>
      <c r="ELP6" s="10"/>
      <c r="ELQ6" s="10"/>
      <c r="ELR6" s="10"/>
      <c r="ELS6" s="10"/>
      <c r="ELT6" s="10"/>
      <c r="ELU6" s="10"/>
      <c r="ELV6" s="10"/>
      <c r="ELW6" s="10"/>
      <c r="ELX6" s="10"/>
      <c r="ELY6" s="10"/>
      <c r="ELZ6" s="10"/>
      <c r="EMA6" s="10"/>
      <c r="EMB6" s="10"/>
      <c r="EMC6" s="10"/>
      <c r="EMD6" s="10"/>
      <c r="EME6" s="10"/>
      <c r="EMF6" s="10"/>
      <c r="EMG6" s="10"/>
      <c r="EMH6" s="10"/>
      <c r="EMI6" s="10"/>
      <c r="EMJ6" s="10"/>
      <c r="EMK6" s="10"/>
      <c r="EML6" s="10"/>
      <c r="EMM6" s="10"/>
      <c r="EMN6" s="10"/>
      <c r="EMO6" s="10"/>
      <c r="EMP6" s="10"/>
      <c r="EMQ6" s="10"/>
      <c r="EMR6" s="10"/>
      <c r="EMS6" s="10"/>
      <c r="EMT6" s="10"/>
      <c r="EMU6" s="10"/>
      <c r="EMV6" s="10"/>
      <c r="EMW6" s="10"/>
      <c r="EMX6" s="10"/>
      <c r="EMY6" s="10"/>
      <c r="EMZ6" s="10"/>
      <c r="ENA6" s="10"/>
      <c r="ENB6" s="10"/>
      <c r="ENC6" s="10"/>
      <c r="END6" s="10"/>
      <c r="ENE6" s="10"/>
      <c r="ENF6" s="10"/>
      <c r="ENG6" s="10"/>
      <c r="ENH6" s="10"/>
      <c r="ENI6" s="10"/>
      <c r="ENJ6" s="10"/>
      <c r="ENK6" s="10"/>
      <c r="ENL6" s="10"/>
      <c r="ENM6" s="10"/>
      <c r="ENN6" s="10"/>
      <c r="ENO6" s="10"/>
      <c r="ENP6" s="10"/>
      <c r="ENQ6" s="10"/>
      <c r="ENR6" s="10"/>
      <c r="ENS6" s="10"/>
      <c r="ENT6" s="10"/>
      <c r="ENU6" s="10"/>
      <c r="ENV6" s="10"/>
      <c r="ENW6" s="10"/>
      <c r="ENX6" s="10"/>
      <c r="ENY6" s="10"/>
      <c r="ENZ6" s="10"/>
      <c r="EOA6" s="10"/>
      <c r="EOB6" s="10"/>
      <c r="EOC6" s="10"/>
      <c r="EOD6" s="10"/>
      <c r="EOE6" s="10"/>
      <c r="EOF6" s="10"/>
      <c r="EOG6" s="10"/>
      <c r="EOH6" s="10"/>
      <c r="EOI6" s="10"/>
      <c r="EOJ6" s="10"/>
      <c r="EOK6" s="10"/>
      <c r="EOL6" s="10"/>
      <c r="EOM6" s="10"/>
      <c r="EON6" s="10"/>
      <c r="EOO6" s="10"/>
      <c r="EOP6" s="10"/>
      <c r="EOQ6" s="10"/>
      <c r="EOR6" s="10"/>
      <c r="EOS6" s="10"/>
      <c r="EOT6" s="10"/>
      <c r="EOU6" s="10"/>
      <c r="EOV6" s="10"/>
      <c r="EOW6" s="10"/>
      <c r="EOX6" s="10"/>
      <c r="EOY6" s="10"/>
      <c r="EOZ6" s="10"/>
      <c r="EPA6" s="10"/>
      <c r="EPB6" s="10"/>
      <c r="EPC6" s="10"/>
      <c r="EPD6" s="10"/>
      <c r="EPE6" s="10"/>
      <c r="EPF6" s="10"/>
      <c r="EPG6" s="10"/>
      <c r="EPH6" s="10"/>
      <c r="EPI6" s="10"/>
      <c r="EPJ6" s="10"/>
      <c r="EPK6" s="10"/>
      <c r="EPL6" s="10"/>
      <c r="EPM6" s="10"/>
      <c r="EPN6" s="10"/>
      <c r="EPO6" s="10"/>
      <c r="EPP6" s="10"/>
      <c r="EPQ6" s="10"/>
      <c r="EPR6" s="10"/>
      <c r="EPS6" s="10"/>
      <c r="EPT6" s="10"/>
      <c r="EPU6" s="10"/>
      <c r="EPV6" s="10"/>
      <c r="EPW6" s="10"/>
      <c r="EPX6" s="10"/>
      <c r="EPY6" s="10"/>
      <c r="EPZ6" s="10"/>
      <c r="EQA6" s="10"/>
      <c r="EQB6" s="10"/>
      <c r="EQC6" s="10"/>
      <c r="EQD6" s="10"/>
      <c r="EQE6" s="10"/>
      <c r="EQF6" s="10"/>
      <c r="EQG6" s="10"/>
      <c r="EQH6" s="10"/>
      <c r="EQI6" s="10"/>
      <c r="EQJ6" s="10"/>
      <c r="EQK6" s="10"/>
      <c r="EQL6" s="10"/>
      <c r="EQM6" s="10"/>
      <c r="EQN6" s="10"/>
      <c r="EQO6" s="10"/>
      <c r="EQP6" s="10"/>
      <c r="EQQ6" s="10"/>
      <c r="EQR6" s="10"/>
      <c r="EQS6" s="10"/>
      <c r="EQT6" s="10"/>
      <c r="EQU6" s="10"/>
      <c r="EQV6" s="10"/>
      <c r="EQW6" s="10"/>
      <c r="EQX6" s="10"/>
      <c r="EQY6" s="10"/>
      <c r="EQZ6" s="10"/>
      <c r="ERA6" s="10"/>
      <c r="ERB6" s="10"/>
      <c r="ERC6" s="10"/>
      <c r="ERD6" s="10"/>
      <c r="ERE6" s="10"/>
      <c r="ERF6" s="10"/>
      <c r="ERG6" s="10"/>
      <c r="ERH6" s="10"/>
      <c r="ERI6" s="10"/>
      <c r="ERJ6" s="10"/>
      <c r="ERK6" s="10"/>
      <c r="ERL6" s="10"/>
      <c r="ERM6" s="10"/>
      <c r="ERN6" s="10"/>
      <c r="ERO6" s="10"/>
      <c r="ERP6" s="10"/>
      <c r="ERQ6" s="10"/>
      <c r="ERR6" s="10"/>
      <c r="ERS6" s="10"/>
      <c r="ERT6" s="10"/>
      <c r="ERU6" s="10"/>
      <c r="ERV6" s="10"/>
      <c r="ERW6" s="10"/>
      <c r="ERX6" s="10"/>
      <c r="ERY6" s="10"/>
      <c r="ERZ6" s="10"/>
      <c r="ESA6" s="10"/>
      <c r="ESB6" s="10"/>
      <c r="ESC6" s="10"/>
      <c r="ESD6" s="10"/>
      <c r="ESE6" s="10"/>
      <c r="ESF6" s="10"/>
      <c r="ESG6" s="10"/>
      <c r="ESH6" s="10"/>
      <c r="ESI6" s="10"/>
      <c r="ESJ6" s="10"/>
      <c r="ESK6" s="10"/>
      <c r="ESL6" s="10"/>
      <c r="ESM6" s="10"/>
      <c r="ESN6" s="10"/>
      <c r="ESO6" s="10"/>
      <c r="ESP6" s="10"/>
      <c r="ESQ6" s="10"/>
      <c r="ESR6" s="10"/>
      <c r="ESS6" s="10"/>
      <c r="EST6" s="10"/>
      <c r="ESU6" s="10"/>
      <c r="ESV6" s="10"/>
      <c r="ESW6" s="10"/>
      <c r="ESX6" s="10"/>
      <c r="ESY6" s="10"/>
      <c r="ESZ6" s="10"/>
      <c r="ETA6" s="10"/>
      <c r="ETB6" s="10"/>
      <c r="ETC6" s="10"/>
      <c r="ETD6" s="10"/>
      <c r="ETE6" s="10"/>
      <c r="ETF6" s="10"/>
      <c r="ETG6" s="10"/>
      <c r="ETH6" s="10"/>
      <c r="ETI6" s="10"/>
      <c r="ETJ6" s="10"/>
      <c r="ETK6" s="10"/>
      <c r="ETL6" s="10"/>
      <c r="ETM6" s="10"/>
      <c r="ETN6" s="10"/>
      <c r="ETO6" s="10"/>
      <c r="ETP6" s="10"/>
      <c r="ETQ6" s="10"/>
      <c r="ETR6" s="10"/>
      <c r="ETS6" s="10"/>
      <c r="ETT6" s="10"/>
      <c r="ETU6" s="10"/>
      <c r="ETV6" s="10"/>
      <c r="ETW6" s="10"/>
      <c r="ETX6" s="10"/>
      <c r="ETY6" s="10"/>
      <c r="ETZ6" s="10"/>
      <c r="EUA6" s="10"/>
      <c r="EUB6" s="10"/>
      <c r="EUC6" s="10"/>
      <c r="EUD6" s="10"/>
      <c r="EUE6" s="10"/>
      <c r="EUF6" s="10"/>
      <c r="EUG6" s="10"/>
      <c r="EUH6" s="10"/>
      <c r="EUI6" s="10"/>
      <c r="EUJ6" s="10"/>
      <c r="EUK6" s="10"/>
      <c r="EUL6" s="10"/>
      <c r="EUM6" s="10"/>
      <c r="EUN6" s="10"/>
      <c r="EUO6" s="10"/>
      <c r="EUP6" s="10"/>
      <c r="EUQ6" s="10"/>
      <c r="EUR6" s="10"/>
      <c r="EUS6" s="10"/>
      <c r="EUT6" s="10"/>
      <c r="EUU6" s="10"/>
      <c r="EUV6" s="10"/>
      <c r="EUW6" s="10"/>
      <c r="EUX6" s="10"/>
      <c r="EUY6" s="10"/>
      <c r="EUZ6" s="10"/>
      <c r="EVA6" s="10"/>
      <c r="EVB6" s="10"/>
      <c r="EVC6" s="10"/>
      <c r="EVD6" s="10"/>
      <c r="EVE6" s="10"/>
      <c r="EVF6" s="10"/>
      <c r="EVG6" s="10"/>
      <c r="EVH6" s="10"/>
      <c r="EVI6" s="10"/>
      <c r="EVJ6" s="10"/>
      <c r="EVK6" s="10"/>
      <c r="EVL6" s="10"/>
      <c r="EVM6" s="10"/>
      <c r="EVN6" s="10"/>
      <c r="EVO6" s="10"/>
      <c r="EVP6" s="10"/>
      <c r="EVQ6" s="10"/>
      <c r="EVR6" s="10"/>
      <c r="EVS6" s="10"/>
      <c r="EVT6" s="10"/>
      <c r="EVU6" s="10"/>
      <c r="EVV6" s="10"/>
      <c r="EVW6" s="10"/>
      <c r="EVX6" s="10"/>
      <c r="EVY6" s="10"/>
      <c r="EVZ6" s="10"/>
      <c r="EWA6" s="10"/>
      <c r="EWB6" s="10"/>
      <c r="EWC6" s="10"/>
      <c r="EWD6" s="10"/>
      <c r="EWE6" s="10"/>
      <c r="EWF6" s="10"/>
      <c r="EWG6" s="10"/>
      <c r="EWH6" s="10"/>
      <c r="EWI6" s="10"/>
      <c r="EWJ6" s="10"/>
      <c r="EWK6" s="10"/>
      <c r="EWL6" s="10"/>
      <c r="EWM6" s="10"/>
      <c r="EWN6" s="10"/>
      <c r="EWO6" s="10"/>
      <c r="EWP6" s="10"/>
      <c r="EWQ6" s="10"/>
      <c r="EWR6" s="10"/>
      <c r="EWS6" s="10"/>
      <c r="EWT6" s="10"/>
      <c r="EWU6" s="10"/>
      <c r="EWV6" s="10"/>
      <c r="EWW6" s="10"/>
      <c r="EWX6" s="10"/>
      <c r="EWY6" s="10"/>
      <c r="EWZ6" s="10"/>
      <c r="EXA6" s="10"/>
      <c r="EXB6" s="10"/>
      <c r="EXC6" s="10"/>
      <c r="EXD6" s="10"/>
      <c r="EXE6" s="10"/>
      <c r="EXF6" s="10"/>
      <c r="EXG6" s="10"/>
      <c r="EXH6" s="10"/>
      <c r="EXI6" s="10"/>
      <c r="EXJ6" s="10"/>
      <c r="EXK6" s="10"/>
      <c r="EXL6" s="10"/>
      <c r="EXM6" s="10"/>
      <c r="EXN6" s="10"/>
      <c r="EXO6" s="10"/>
      <c r="EXP6" s="10"/>
      <c r="EXQ6" s="10"/>
      <c r="EXR6" s="10"/>
      <c r="EXS6" s="10"/>
      <c r="EXT6" s="10"/>
      <c r="EXU6" s="10"/>
      <c r="EXV6" s="10"/>
      <c r="EXW6" s="10"/>
      <c r="EXX6" s="10"/>
      <c r="EXY6" s="10"/>
      <c r="EXZ6" s="10"/>
      <c r="EYA6" s="10"/>
      <c r="EYB6" s="10"/>
      <c r="EYC6" s="10"/>
      <c r="EYD6" s="10"/>
      <c r="EYE6" s="10"/>
      <c r="EYF6" s="10"/>
      <c r="EYG6" s="10"/>
      <c r="EYH6" s="10"/>
      <c r="EYI6" s="10"/>
      <c r="EYJ6" s="10"/>
      <c r="EYK6" s="10"/>
      <c r="EYL6" s="10"/>
      <c r="EYM6" s="10"/>
      <c r="EYN6" s="10"/>
      <c r="EYO6" s="10"/>
      <c r="EYP6" s="10"/>
      <c r="EYQ6" s="10"/>
      <c r="EYR6" s="10"/>
      <c r="EYS6" s="10"/>
      <c r="EYT6" s="10"/>
      <c r="EYU6" s="10"/>
      <c r="EYV6" s="10"/>
      <c r="EYW6" s="10"/>
      <c r="EYX6" s="10"/>
      <c r="EYY6" s="10"/>
      <c r="EYZ6" s="10"/>
      <c r="EZA6" s="10"/>
      <c r="EZB6" s="10"/>
      <c r="EZC6" s="10"/>
      <c r="EZD6" s="10"/>
      <c r="EZE6" s="10"/>
      <c r="EZF6" s="10"/>
      <c r="EZG6" s="10"/>
      <c r="EZH6" s="10"/>
      <c r="EZI6" s="10"/>
      <c r="EZJ6" s="10"/>
      <c r="EZK6" s="10"/>
      <c r="EZL6" s="10"/>
      <c r="EZM6" s="10"/>
      <c r="EZN6" s="10"/>
      <c r="EZO6" s="10"/>
      <c r="EZP6" s="10"/>
      <c r="EZQ6" s="10"/>
      <c r="EZR6" s="10"/>
      <c r="EZS6" s="10"/>
      <c r="EZT6" s="10"/>
      <c r="EZU6" s="10"/>
      <c r="EZV6" s="10"/>
      <c r="EZW6" s="10"/>
      <c r="EZX6" s="10"/>
      <c r="EZY6" s="10"/>
      <c r="EZZ6" s="10"/>
      <c r="FAA6" s="10"/>
      <c r="FAB6" s="10"/>
      <c r="FAC6" s="10"/>
      <c r="FAD6" s="10"/>
      <c r="FAE6" s="10"/>
      <c r="FAF6" s="10"/>
      <c r="FAG6" s="10"/>
      <c r="FAH6" s="10"/>
      <c r="FAI6" s="10"/>
      <c r="FAJ6" s="10"/>
      <c r="FAK6" s="10"/>
      <c r="FAL6" s="10"/>
      <c r="FAM6" s="10"/>
      <c r="FAN6" s="10"/>
      <c r="FAO6" s="10"/>
      <c r="FAP6" s="10"/>
      <c r="FAQ6" s="10"/>
      <c r="FAR6" s="10"/>
      <c r="FAS6" s="10"/>
      <c r="FAT6" s="10"/>
      <c r="FAU6" s="10"/>
      <c r="FAV6" s="10"/>
      <c r="FAW6" s="10"/>
      <c r="FAX6" s="10"/>
      <c r="FAY6" s="10"/>
      <c r="FAZ6" s="10"/>
      <c r="FBA6" s="10"/>
      <c r="FBB6" s="10"/>
      <c r="FBC6" s="10"/>
      <c r="FBD6" s="10"/>
      <c r="FBE6" s="10"/>
      <c r="FBF6" s="10"/>
      <c r="FBG6" s="10"/>
      <c r="FBH6" s="10"/>
      <c r="FBI6" s="10"/>
      <c r="FBJ6" s="10"/>
      <c r="FBK6" s="10"/>
      <c r="FBL6" s="10"/>
      <c r="FBM6" s="10"/>
      <c r="FBN6" s="10"/>
      <c r="FBO6" s="10"/>
      <c r="FBP6" s="10"/>
      <c r="FBQ6" s="10"/>
      <c r="FBR6" s="10"/>
      <c r="FBS6" s="10"/>
      <c r="FBT6" s="10"/>
      <c r="FBU6" s="10"/>
      <c r="FBV6" s="10"/>
      <c r="FBW6" s="10"/>
      <c r="FBX6" s="10"/>
      <c r="FBY6" s="10"/>
      <c r="FBZ6" s="10"/>
      <c r="FCA6" s="10"/>
      <c r="FCB6" s="10"/>
      <c r="FCC6" s="10"/>
      <c r="FCD6" s="10"/>
      <c r="FCE6" s="10"/>
      <c r="FCF6" s="10"/>
      <c r="FCG6" s="10"/>
      <c r="FCH6" s="10"/>
      <c r="FCI6" s="10"/>
      <c r="FCJ6" s="10"/>
      <c r="FCK6" s="10"/>
      <c r="FCL6" s="10"/>
      <c r="FCM6" s="10"/>
      <c r="FCN6" s="10"/>
      <c r="FCO6" s="10"/>
      <c r="FCP6" s="10"/>
      <c r="FCQ6" s="10"/>
      <c r="FCR6" s="10"/>
      <c r="FCS6" s="10"/>
      <c r="FCT6" s="10"/>
      <c r="FCU6" s="10"/>
      <c r="FCV6" s="10"/>
      <c r="FCW6" s="10"/>
      <c r="FCX6" s="10"/>
      <c r="FCY6" s="10"/>
      <c r="FCZ6" s="10"/>
      <c r="FDA6" s="10"/>
      <c r="FDB6" s="10"/>
      <c r="FDC6" s="10"/>
      <c r="FDD6" s="10"/>
      <c r="FDE6" s="10"/>
      <c r="FDF6" s="10"/>
      <c r="FDG6" s="10"/>
      <c r="FDH6" s="10"/>
      <c r="FDI6" s="10"/>
      <c r="FDJ6" s="10"/>
      <c r="FDK6" s="10"/>
      <c r="FDL6" s="10"/>
      <c r="FDM6" s="10"/>
      <c r="FDN6" s="10"/>
      <c r="FDO6" s="10"/>
      <c r="FDP6" s="10"/>
      <c r="FDQ6" s="10"/>
      <c r="FDR6" s="10"/>
      <c r="FDS6" s="10"/>
      <c r="FDT6" s="10"/>
      <c r="FDU6" s="10"/>
      <c r="FDV6" s="10"/>
      <c r="FDW6" s="10"/>
      <c r="FDX6" s="10"/>
      <c r="FDY6" s="10"/>
      <c r="FDZ6" s="10"/>
      <c r="FEA6" s="10"/>
      <c r="FEB6" s="10"/>
      <c r="FEC6" s="10"/>
      <c r="FED6" s="10"/>
      <c r="FEE6" s="10"/>
      <c r="FEF6" s="10"/>
      <c r="FEG6" s="10"/>
      <c r="FEH6" s="10"/>
      <c r="FEI6" s="10"/>
      <c r="FEJ6" s="10"/>
      <c r="FEK6" s="10"/>
      <c r="FEL6" s="10"/>
      <c r="FEM6" s="10"/>
      <c r="FEN6" s="10"/>
      <c r="FEO6" s="10"/>
      <c r="FEP6" s="10"/>
      <c r="FEQ6" s="10"/>
      <c r="FER6" s="10"/>
      <c r="FES6" s="10"/>
      <c r="FET6" s="10"/>
      <c r="FEU6" s="10"/>
      <c r="FEV6" s="10"/>
      <c r="FEW6" s="10"/>
      <c r="FEX6" s="10"/>
      <c r="FEY6" s="10"/>
      <c r="FEZ6" s="10"/>
      <c r="FFA6" s="10"/>
      <c r="FFB6" s="10"/>
      <c r="FFC6" s="10"/>
      <c r="FFD6" s="10"/>
      <c r="FFE6" s="10"/>
      <c r="FFF6" s="10"/>
      <c r="FFG6" s="10"/>
      <c r="FFH6" s="10"/>
      <c r="FFI6" s="10"/>
      <c r="FFJ6" s="10"/>
      <c r="FFK6" s="10"/>
      <c r="FFL6" s="10"/>
      <c r="FFM6" s="10"/>
      <c r="FFN6" s="10"/>
      <c r="FFO6" s="10"/>
      <c r="FFP6" s="10"/>
      <c r="FFQ6" s="10"/>
      <c r="FFR6" s="10"/>
      <c r="FFS6" s="10"/>
      <c r="FFT6" s="10"/>
      <c r="FFU6" s="10"/>
      <c r="FFV6" s="10"/>
      <c r="FFW6" s="10"/>
      <c r="FFX6" s="10"/>
      <c r="FFY6" s="10"/>
      <c r="FFZ6" s="10"/>
      <c r="FGA6" s="10"/>
      <c r="FGB6" s="10"/>
      <c r="FGC6" s="10"/>
      <c r="FGD6" s="10"/>
      <c r="FGE6" s="10"/>
      <c r="FGF6" s="10"/>
      <c r="FGG6" s="10"/>
      <c r="FGH6" s="10"/>
      <c r="FGI6" s="10"/>
      <c r="FGJ6" s="10"/>
      <c r="FGK6" s="10"/>
      <c r="FGL6" s="10"/>
      <c r="FGM6" s="10"/>
      <c r="FGN6" s="10"/>
      <c r="FGO6" s="10"/>
      <c r="FGP6" s="10"/>
      <c r="FGQ6" s="10"/>
      <c r="FGR6" s="10"/>
      <c r="FGS6" s="10"/>
      <c r="FGT6" s="10"/>
      <c r="FGU6" s="10"/>
      <c r="FGV6" s="10"/>
      <c r="FGW6" s="10"/>
      <c r="FGX6" s="10"/>
      <c r="FGY6" s="10"/>
      <c r="FGZ6" s="10"/>
      <c r="FHA6" s="10"/>
      <c r="FHB6" s="10"/>
      <c r="FHC6" s="10"/>
      <c r="FHD6" s="10"/>
      <c r="FHE6" s="10"/>
      <c r="FHF6" s="10"/>
      <c r="FHG6" s="10"/>
      <c r="FHH6" s="10"/>
      <c r="FHI6" s="10"/>
      <c r="FHJ6" s="10"/>
      <c r="FHK6" s="10"/>
      <c r="FHL6" s="10"/>
      <c r="FHM6" s="10"/>
      <c r="FHN6" s="10"/>
      <c r="FHO6" s="10"/>
      <c r="FHP6" s="10"/>
      <c r="FHQ6" s="10"/>
      <c r="FHR6" s="10"/>
      <c r="FHS6" s="10"/>
      <c r="FHT6" s="10"/>
      <c r="FHU6" s="10"/>
      <c r="FHV6" s="10"/>
      <c r="FHW6" s="10"/>
      <c r="FHX6" s="10"/>
      <c r="FHY6" s="10"/>
      <c r="FHZ6" s="10"/>
      <c r="FIA6" s="10"/>
      <c r="FIB6" s="10"/>
      <c r="FIC6" s="10"/>
      <c r="FID6" s="10"/>
      <c r="FIE6" s="10"/>
      <c r="FIF6" s="10"/>
      <c r="FIG6" s="10"/>
      <c r="FIH6" s="10"/>
      <c r="FII6" s="10"/>
      <c r="FIJ6" s="10"/>
      <c r="FIK6" s="10"/>
      <c r="FIL6" s="10"/>
      <c r="FIM6" s="10"/>
      <c r="FIN6" s="10"/>
      <c r="FIO6" s="10"/>
      <c r="FIP6" s="10"/>
      <c r="FIQ6" s="10"/>
      <c r="FIR6" s="10"/>
      <c r="FIS6" s="10"/>
      <c r="FIT6" s="10"/>
      <c r="FIU6" s="10"/>
      <c r="FIV6" s="10"/>
      <c r="FIW6" s="10"/>
      <c r="FIX6" s="10"/>
      <c r="FIY6" s="10"/>
      <c r="FIZ6" s="10"/>
      <c r="FJA6" s="10"/>
      <c r="FJB6" s="10"/>
      <c r="FJC6" s="10"/>
      <c r="FJD6" s="10"/>
      <c r="FJE6" s="10"/>
      <c r="FJF6" s="10"/>
      <c r="FJG6" s="10"/>
      <c r="FJH6" s="10"/>
      <c r="FJI6" s="10"/>
      <c r="FJJ6" s="10"/>
      <c r="FJK6" s="10"/>
      <c r="FJL6" s="10"/>
      <c r="FJM6" s="10"/>
      <c r="FJN6" s="10"/>
      <c r="FJO6" s="10"/>
      <c r="FJP6" s="10"/>
      <c r="FJQ6" s="10"/>
      <c r="FJR6" s="10"/>
      <c r="FJS6" s="10"/>
      <c r="FJT6" s="10"/>
      <c r="FJU6" s="10"/>
      <c r="FJV6" s="10"/>
      <c r="FJW6" s="10"/>
      <c r="FJX6" s="10"/>
      <c r="FJY6" s="10"/>
      <c r="FJZ6" s="10"/>
      <c r="FKA6" s="10"/>
      <c r="FKB6" s="10"/>
      <c r="FKC6" s="10"/>
      <c r="FKD6" s="10"/>
      <c r="FKE6" s="10"/>
      <c r="FKF6" s="10"/>
      <c r="FKG6" s="10"/>
      <c r="FKH6" s="10"/>
      <c r="FKI6" s="10"/>
      <c r="FKJ6" s="10"/>
      <c r="FKK6" s="10"/>
      <c r="FKL6" s="10"/>
      <c r="FKM6" s="10"/>
      <c r="FKN6" s="10"/>
      <c r="FKO6" s="10"/>
      <c r="FKP6" s="10"/>
      <c r="FKQ6" s="10"/>
      <c r="FKR6" s="10"/>
      <c r="FKS6" s="10"/>
      <c r="FKT6" s="10"/>
      <c r="FKU6" s="10"/>
      <c r="FKV6" s="10"/>
      <c r="FKW6" s="10"/>
      <c r="FKX6" s="10"/>
      <c r="FKY6" s="10"/>
      <c r="FKZ6" s="10"/>
      <c r="FLA6" s="10"/>
      <c r="FLB6" s="10"/>
      <c r="FLC6" s="10"/>
      <c r="FLD6" s="10"/>
      <c r="FLE6" s="10"/>
      <c r="FLF6" s="10"/>
      <c r="FLG6" s="10"/>
      <c r="FLH6" s="10"/>
      <c r="FLI6" s="10"/>
      <c r="FLJ6" s="10"/>
      <c r="FLK6" s="10"/>
      <c r="FLL6" s="10"/>
      <c r="FLM6" s="10"/>
      <c r="FLN6" s="10"/>
      <c r="FLO6" s="10"/>
      <c r="FLP6" s="10"/>
      <c r="FLQ6" s="10"/>
      <c r="FLR6" s="10"/>
      <c r="FLS6" s="10"/>
      <c r="FLT6" s="10"/>
      <c r="FLU6" s="10"/>
      <c r="FLV6" s="10"/>
      <c r="FLW6" s="10"/>
      <c r="FLX6" s="10"/>
      <c r="FLY6" s="10"/>
      <c r="FLZ6" s="10"/>
      <c r="FMA6" s="10"/>
      <c r="FMB6" s="10"/>
      <c r="FMC6" s="10"/>
      <c r="FMD6" s="10"/>
      <c r="FME6" s="10"/>
      <c r="FMF6" s="10"/>
      <c r="FMG6" s="10"/>
      <c r="FMH6" s="10"/>
      <c r="FMI6" s="10"/>
      <c r="FMJ6" s="10"/>
      <c r="FMK6" s="10"/>
      <c r="FML6" s="10"/>
      <c r="FMM6" s="10"/>
      <c r="FMN6" s="10"/>
      <c r="FMO6" s="10"/>
      <c r="FMP6" s="10"/>
      <c r="FMQ6" s="10"/>
      <c r="FMR6" s="10"/>
      <c r="FMS6" s="10"/>
      <c r="FMT6" s="10"/>
      <c r="FMU6" s="10"/>
      <c r="FMV6" s="10"/>
      <c r="FMW6" s="10"/>
      <c r="FMX6" s="10"/>
      <c r="FMY6" s="10"/>
      <c r="FMZ6" s="10"/>
      <c r="FNA6" s="10"/>
      <c r="FNB6" s="10"/>
      <c r="FNC6" s="10"/>
      <c r="FND6" s="10"/>
      <c r="FNE6" s="10"/>
      <c r="FNF6" s="10"/>
      <c r="FNG6" s="10"/>
      <c r="FNH6" s="10"/>
      <c r="FNI6" s="10"/>
      <c r="FNJ6" s="10"/>
      <c r="FNK6" s="10"/>
      <c r="FNL6" s="10"/>
      <c r="FNM6" s="10"/>
      <c r="FNN6" s="10"/>
      <c r="FNO6" s="10"/>
      <c r="FNP6" s="10"/>
      <c r="FNQ6" s="10"/>
      <c r="FNR6" s="10"/>
      <c r="FNS6" s="10"/>
      <c r="FNT6" s="10"/>
      <c r="FNU6" s="10"/>
      <c r="FNV6" s="10"/>
      <c r="FNW6" s="10"/>
      <c r="FNX6" s="10"/>
      <c r="FNY6" s="10"/>
      <c r="FNZ6" s="10"/>
      <c r="FOA6" s="10"/>
      <c r="FOB6" s="10"/>
      <c r="FOC6" s="10"/>
      <c r="FOD6" s="10"/>
      <c r="FOE6" s="10"/>
      <c r="FOF6" s="10"/>
      <c r="FOG6" s="10"/>
      <c r="FOH6" s="10"/>
      <c r="FOI6" s="10"/>
      <c r="FOJ6" s="10"/>
      <c r="FOK6" s="10"/>
      <c r="FOL6" s="10"/>
      <c r="FOM6" s="10"/>
      <c r="FON6" s="10"/>
      <c r="FOO6" s="10"/>
      <c r="FOP6" s="10"/>
      <c r="FOQ6" s="10"/>
      <c r="FOR6" s="10"/>
      <c r="FOS6" s="10"/>
      <c r="FOT6" s="10"/>
      <c r="FOU6" s="10"/>
      <c r="FOV6" s="10"/>
      <c r="FOW6" s="10"/>
      <c r="FOX6" s="10"/>
      <c r="FOY6" s="10"/>
      <c r="FOZ6" s="10"/>
      <c r="FPA6" s="10"/>
      <c r="FPB6" s="10"/>
      <c r="FPC6" s="10"/>
      <c r="FPD6" s="10"/>
      <c r="FPE6" s="10"/>
      <c r="FPF6" s="10"/>
      <c r="FPG6" s="10"/>
      <c r="FPH6" s="10"/>
      <c r="FPI6" s="10"/>
      <c r="FPJ6" s="10"/>
      <c r="FPK6" s="10"/>
      <c r="FPL6" s="10"/>
      <c r="FPM6" s="10"/>
      <c r="FPN6" s="10"/>
      <c r="FPO6" s="10"/>
      <c r="FPP6" s="10"/>
      <c r="FPQ6" s="10"/>
      <c r="FPR6" s="10"/>
      <c r="FPS6" s="10"/>
      <c r="FPT6" s="10"/>
      <c r="FPU6" s="10"/>
      <c r="FPV6" s="10"/>
      <c r="FPW6" s="10"/>
      <c r="FPX6" s="10"/>
      <c r="FPY6" s="10"/>
      <c r="FPZ6" s="10"/>
      <c r="FQA6" s="10"/>
      <c r="FQB6" s="10"/>
      <c r="FQC6" s="10"/>
      <c r="FQD6" s="10"/>
      <c r="FQE6" s="10"/>
      <c r="FQF6" s="10"/>
      <c r="FQG6" s="10"/>
      <c r="FQH6" s="10"/>
      <c r="FQI6" s="10"/>
      <c r="FQJ6" s="10"/>
      <c r="FQK6" s="10"/>
      <c r="FQL6" s="10"/>
      <c r="FQM6" s="10"/>
      <c r="FQN6" s="10"/>
      <c r="FQO6" s="10"/>
      <c r="FQP6" s="10"/>
      <c r="FQQ6" s="10"/>
      <c r="FQR6" s="10"/>
      <c r="FQS6" s="10"/>
      <c r="FQT6" s="10"/>
      <c r="FQU6" s="10"/>
      <c r="FQV6" s="10"/>
      <c r="FQW6" s="10"/>
      <c r="FQX6" s="10"/>
      <c r="FQY6" s="10"/>
      <c r="FQZ6" s="10"/>
      <c r="FRA6" s="10"/>
      <c r="FRB6" s="10"/>
      <c r="FRC6" s="10"/>
      <c r="FRD6" s="10"/>
      <c r="FRE6" s="10"/>
      <c r="FRF6" s="10"/>
      <c r="FRG6" s="10"/>
      <c r="FRH6" s="10"/>
      <c r="FRI6" s="10"/>
      <c r="FRJ6" s="10"/>
      <c r="FRK6" s="10"/>
      <c r="FRL6" s="10"/>
      <c r="FRM6" s="10"/>
      <c r="FRN6" s="10"/>
      <c r="FRO6" s="10"/>
      <c r="FRP6" s="10"/>
      <c r="FRQ6" s="10"/>
      <c r="FRR6" s="10"/>
      <c r="FRS6" s="10"/>
      <c r="FRT6" s="10"/>
      <c r="FRU6" s="10"/>
      <c r="FRV6" s="10"/>
      <c r="FRW6" s="10"/>
      <c r="FRX6" s="10"/>
      <c r="FRY6" s="10"/>
      <c r="FRZ6" s="10"/>
      <c r="FSA6" s="10"/>
      <c r="FSB6" s="10"/>
      <c r="FSC6" s="10"/>
      <c r="FSD6" s="10"/>
      <c r="FSE6" s="10"/>
      <c r="FSF6" s="10"/>
      <c r="FSG6" s="10"/>
      <c r="FSH6" s="10"/>
      <c r="FSI6" s="10"/>
      <c r="FSJ6" s="10"/>
      <c r="FSK6" s="10"/>
      <c r="FSL6" s="10"/>
      <c r="FSM6" s="10"/>
      <c r="FSN6" s="10"/>
      <c r="FSO6" s="10"/>
      <c r="FSP6" s="10"/>
      <c r="FSQ6" s="10"/>
      <c r="FSR6" s="10"/>
      <c r="FSS6" s="10"/>
      <c r="FST6" s="10"/>
      <c r="FSU6" s="10"/>
      <c r="FSV6" s="10"/>
      <c r="FSW6" s="10"/>
      <c r="FSX6" s="10"/>
      <c r="FSY6" s="10"/>
      <c r="FSZ6" s="10"/>
      <c r="FTA6" s="10"/>
      <c r="FTB6" s="10"/>
      <c r="FTC6" s="10"/>
      <c r="FTD6" s="10"/>
      <c r="FTE6" s="10"/>
      <c r="FTF6" s="10"/>
      <c r="FTG6" s="10"/>
      <c r="FTH6" s="10"/>
      <c r="FTI6" s="10"/>
      <c r="FTJ6" s="10"/>
      <c r="FTK6" s="10"/>
      <c r="FTL6" s="10"/>
      <c r="FTM6" s="10"/>
      <c r="FTN6" s="10"/>
      <c r="FTO6" s="10"/>
      <c r="FTP6" s="10"/>
      <c r="FTQ6" s="10"/>
      <c r="FTR6" s="10"/>
      <c r="FTS6" s="10"/>
      <c r="FTT6" s="10"/>
      <c r="FTU6" s="10"/>
      <c r="FTV6" s="10"/>
      <c r="FTW6" s="10"/>
      <c r="FTX6" s="10"/>
      <c r="FTY6" s="10"/>
      <c r="FTZ6" s="10"/>
      <c r="FUA6" s="10"/>
      <c r="FUB6" s="10"/>
      <c r="FUC6" s="10"/>
      <c r="FUD6" s="10"/>
      <c r="FUE6" s="10"/>
      <c r="FUF6" s="10"/>
      <c r="FUG6" s="10"/>
      <c r="FUH6" s="10"/>
      <c r="FUI6" s="10"/>
      <c r="FUJ6" s="10"/>
      <c r="FUK6" s="10"/>
      <c r="FUL6" s="10"/>
      <c r="FUM6" s="10"/>
      <c r="FUN6" s="10"/>
      <c r="FUO6" s="10"/>
      <c r="FUP6" s="10"/>
      <c r="FUQ6" s="10"/>
      <c r="FUR6" s="10"/>
      <c r="FUS6" s="10"/>
      <c r="FUT6" s="10"/>
      <c r="FUU6" s="10"/>
      <c r="FUV6" s="10"/>
      <c r="FUW6" s="10"/>
      <c r="FUX6" s="10"/>
      <c r="FUY6" s="10"/>
      <c r="FUZ6" s="10"/>
      <c r="FVA6" s="10"/>
      <c r="FVB6" s="10"/>
      <c r="FVC6" s="10"/>
      <c r="FVD6" s="10"/>
      <c r="FVE6" s="10"/>
      <c r="FVF6" s="10"/>
      <c r="FVG6" s="10"/>
      <c r="FVH6" s="10"/>
      <c r="FVI6" s="10"/>
      <c r="FVJ6" s="10"/>
      <c r="FVK6" s="10"/>
      <c r="FVL6" s="10"/>
      <c r="FVM6" s="10"/>
      <c r="FVN6" s="10"/>
      <c r="FVO6" s="10"/>
      <c r="FVP6" s="10"/>
      <c r="FVQ6" s="10"/>
      <c r="FVR6" s="10"/>
      <c r="FVS6" s="10"/>
      <c r="FVT6" s="10"/>
      <c r="FVU6" s="10"/>
      <c r="FVV6" s="10"/>
      <c r="FVW6" s="10"/>
      <c r="FVX6" s="10"/>
      <c r="FVY6" s="10"/>
      <c r="FVZ6" s="10"/>
      <c r="FWA6" s="10"/>
      <c r="FWB6" s="10"/>
      <c r="FWC6" s="10"/>
      <c r="FWD6" s="10"/>
      <c r="FWE6" s="10"/>
      <c r="FWF6" s="10"/>
      <c r="FWG6" s="10"/>
      <c r="FWH6" s="10"/>
      <c r="FWI6" s="10"/>
      <c r="FWJ6" s="10"/>
      <c r="FWK6" s="10"/>
      <c r="FWL6" s="10"/>
      <c r="FWM6" s="10"/>
      <c r="FWN6" s="10"/>
      <c r="FWO6" s="10"/>
      <c r="FWP6" s="10"/>
      <c r="FWQ6" s="10"/>
      <c r="FWR6" s="10"/>
      <c r="FWS6" s="10"/>
      <c r="FWT6" s="10"/>
      <c r="FWU6" s="10"/>
      <c r="FWV6" s="10"/>
      <c r="FWW6" s="10"/>
      <c r="FWX6" s="10"/>
      <c r="FWY6" s="10"/>
      <c r="FWZ6" s="10"/>
      <c r="FXA6" s="10"/>
      <c r="FXB6" s="10"/>
      <c r="FXC6" s="10"/>
      <c r="FXD6" s="10"/>
      <c r="FXE6" s="10"/>
      <c r="FXF6" s="10"/>
      <c r="FXG6" s="10"/>
      <c r="FXH6" s="10"/>
      <c r="FXI6" s="10"/>
      <c r="FXJ6" s="10"/>
      <c r="FXK6" s="10"/>
      <c r="FXL6" s="10"/>
      <c r="FXM6" s="10"/>
      <c r="FXN6" s="10"/>
      <c r="FXO6" s="10"/>
      <c r="FXP6" s="10"/>
      <c r="FXQ6" s="10"/>
      <c r="FXR6" s="10"/>
      <c r="FXS6" s="10"/>
      <c r="FXT6" s="10"/>
      <c r="FXU6" s="10"/>
      <c r="FXV6" s="10"/>
      <c r="FXW6" s="10"/>
      <c r="FXX6" s="10"/>
      <c r="FXY6" s="10"/>
      <c r="FXZ6" s="10"/>
      <c r="FYA6" s="10"/>
      <c r="FYB6" s="10"/>
      <c r="FYC6" s="10"/>
      <c r="FYD6" s="10"/>
      <c r="FYE6" s="10"/>
      <c r="FYF6" s="10"/>
      <c r="FYG6" s="10"/>
      <c r="FYH6" s="10"/>
      <c r="FYI6" s="10"/>
      <c r="FYJ6" s="10"/>
      <c r="FYK6" s="10"/>
      <c r="FYL6" s="10"/>
      <c r="FYM6" s="10"/>
      <c r="FYN6" s="10"/>
      <c r="FYO6" s="10"/>
      <c r="FYP6" s="10"/>
      <c r="FYQ6" s="10"/>
      <c r="FYR6" s="10"/>
      <c r="FYS6" s="10"/>
      <c r="FYT6" s="10"/>
      <c r="FYU6" s="10"/>
      <c r="FYV6" s="10"/>
      <c r="FYW6" s="10"/>
      <c r="FYX6" s="10"/>
      <c r="FYY6" s="10"/>
      <c r="FYZ6" s="10"/>
      <c r="FZA6" s="10"/>
      <c r="FZB6" s="10"/>
      <c r="FZC6" s="10"/>
      <c r="FZD6" s="10"/>
      <c r="FZE6" s="10"/>
      <c r="FZF6" s="10"/>
      <c r="FZG6" s="10"/>
      <c r="FZH6" s="10"/>
      <c r="FZI6" s="10"/>
      <c r="FZJ6" s="10"/>
      <c r="FZK6" s="10"/>
      <c r="FZL6" s="10"/>
      <c r="FZM6" s="10"/>
      <c r="FZN6" s="10"/>
      <c r="FZO6" s="10"/>
      <c r="FZP6" s="10"/>
      <c r="FZQ6" s="10"/>
      <c r="FZR6" s="10"/>
      <c r="FZS6" s="10"/>
      <c r="FZT6" s="10"/>
      <c r="FZU6" s="10"/>
      <c r="FZV6" s="10"/>
      <c r="FZW6" s="10"/>
      <c r="FZX6" s="10"/>
      <c r="FZY6" s="10"/>
      <c r="FZZ6" s="10"/>
      <c r="GAA6" s="10"/>
      <c r="GAB6" s="10"/>
      <c r="GAC6" s="10"/>
      <c r="GAD6" s="10"/>
      <c r="GAE6" s="10"/>
      <c r="GAF6" s="10"/>
      <c r="GAG6" s="10"/>
      <c r="GAH6" s="10"/>
      <c r="GAI6" s="10"/>
      <c r="GAJ6" s="10"/>
      <c r="GAK6" s="10"/>
      <c r="GAL6" s="10"/>
      <c r="GAM6" s="10"/>
      <c r="GAN6" s="10"/>
      <c r="GAO6" s="10"/>
      <c r="GAP6" s="10"/>
      <c r="GAQ6" s="10"/>
      <c r="GAR6" s="10"/>
      <c r="GAS6" s="10"/>
      <c r="GAT6" s="10"/>
      <c r="GAU6" s="10"/>
      <c r="GAV6" s="10"/>
      <c r="GAW6" s="10"/>
      <c r="GAX6" s="10"/>
      <c r="GAY6" s="10"/>
      <c r="GAZ6" s="10"/>
      <c r="GBA6" s="10"/>
      <c r="GBB6" s="10"/>
      <c r="GBC6" s="10"/>
      <c r="GBD6" s="10"/>
      <c r="GBE6" s="10"/>
      <c r="GBF6" s="10"/>
      <c r="GBG6" s="10"/>
      <c r="GBH6" s="10"/>
      <c r="GBI6" s="10"/>
      <c r="GBJ6" s="10"/>
      <c r="GBK6" s="10"/>
      <c r="GBL6" s="10"/>
      <c r="GBM6" s="10"/>
      <c r="GBN6" s="10"/>
      <c r="GBO6" s="10"/>
      <c r="GBP6" s="10"/>
      <c r="GBQ6" s="10"/>
      <c r="GBR6" s="10"/>
      <c r="GBS6" s="10"/>
      <c r="GBT6" s="10"/>
      <c r="GBU6" s="10"/>
      <c r="GBV6" s="10"/>
      <c r="GBW6" s="10"/>
      <c r="GBX6" s="10"/>
      <c r="GBY6" s="10"/>
      <c r="GBZ6" s="10"/>
      <c r="GCA6" s="10"/>
      <c r="GCB6" s="10"/>
      <c r="GCC6" s="10"/>
      <c r="GCD6" s="10"/>
      <c r="GCE6" s="10"/>
      <c r="GCF6" s="10"/>
      <c r="GCG6" s="10"/>
      <c r="GCH6" s="10"/>
      <c r="GCI6" s="10"/>
      <c r="GCJ6" s="10"/>
      <c r="GCK6" s="10"/>
      <c r="GCL6" s="10"/>
      <c r="GCM6" s="10"/>
      <c r="GCN6" s="10"/>
      <c r="GCO6" s="10"/>
      <c r="GCP6" s="10"/>
      <c r="GCQ6" s="10"/>
      <c r="GCR6" s="10"/>
      <c r="GCS6" s="10"/>
      <c r="GCT6" s="10"/>
      <c r="GCU6" s="10"/>
      <c r="GCV6" s="10"/>
      <c r="GCW6" s="10"/>
      <c r="GCX6" s="10"/>
      <c r="GCY6" s="10"/>
      <c r="GCZ6" s="10"/>
      <c r="GDA6" s="10"/>
      <c r="GDB6" s="10"/>
      <c r="GDC6" s="10"/>
      <c r="GDD6" s="10"/>
      <c r="GDE6" s="10"/>
      <c r="GDF6" s="10"/>
      <c r="GDG6" s="10"/>
      <c r="GDH6" s="10"/>
      <c r="GDI6" s="10"/>
      <c r="GDJ6" s="10"/>
      <c r="GDK6" s="10"/>
      <c r="GDL6" s="10"/>
      <c r="GDM6" s="10"/>
      <c r="GDN6" s="10"/>
      <c r="GDO6" s="10"/>
      <c r="GDP6" s="10"/>
      <c r="GDQ6" s="10"/>
      <c r="GDR6" s="10"/>
      <c r="GDS6" s="10"/>
      <c r="GDT6" s="10"/>
      <c r="GDU6" s="10"/>
      <c r="GDV6" s="10"/>
      <c r="GDW6" s="10"/>
      <c r="GDX6" s="10"/>
      <c r="GDY6" s="10"/>
      <c r="GDZ6" s="10"/>
      <c r="GEA6" s="10"/>
      <c r="GEB6" s="10"/>
      <c r="GEC6" s="10"/>
      <c r="GED6" s="10"/>
      <c r="GEE6" s="10"/>
      <c r="GEF6" s="10"/>
      <c r="GEG6" s="10"/>
      <c r="GEH6" s="10"/>
      <c r="GEI6" s="10"/>
      <c r="GEJ6" s="10"/>
      <c r="GEK6" s="10"/>
      <c r="GEL6" s="10"/>
      <c r="GEM6" s="10"/>
      <c r="GEN6" s="10"/>
      <c r="GEO6" s="10"/>
      <c r="GEP6" s="10"/>
      <c r="GEQ6" s="10"/>
      <c r="GER6" s="10"/>
      <c r="GES6" s="10"/>
      <c r="GET6" s="10"/>
      <c r="GEU6" s="10"/>
      <c r="GEV6" s="10"/>
      <c r="GEW6" s="10"/>
      <c r="GEX6" s="10"/>
      <c r="GEY6" s="10"/>
      <c r="GEZ6" s="10"/>
      <c r="GFA6" s="10"/>
      <c r="GFB6" s="10"/>
      <c r="GFC6" s="10"/>
      <c r="GFD6" s="10"/>
      <c r="GFE6" s="10"/>
      <c r="GFF6" s="10"/>
      <c r="GFG6" s="10"/>
      <c r="GFH6" s="10"/>
      <c r="GFI6" s="10"/>
      <c r="GFJ6" s="10"/>
      <c r="GFK6" s="10"/>
      <c r="GFL6" s="10"/>
      <c r="GFM6" s="10"/>
      <c r="GFN6" s="10"/>
      <c r="GFO6" s="10"/>
      <c r="GFP6" s="10"/>
      <c r="GFQ6" s="10"/>
      <c r="GFR6" s="10"/>
      <c r="GFS6" s="10"/>
      <c r="GFT6" s="10"/>
      <c r="GFU6" s="10"/>
      <c r="GFV6" s="10"/>
      <c r="GFW6" s="10"/>
      <c r="GFX6" s="10"/>
      <c r="GFY6" s="10"/>
      <c r="GFZ6" s="10"/>
      <c r="GGA6" s="10"/>
      <c r="GGB6" s="10"/>
      <c r="GGC6" s="10"/>
      <c r="GGD6" s="10"/>
      <c r="GGE6" s="10"/>
      <c r="GGF6" s="10"/>
      <c r="GGG6" s="10"/>
      <c r="GGH6" s="10"/>
      <c r="GGI6" s="10"/>
      <c r="GGJ6" s="10"/>
      <c r="GGK6" s="10"/>
      <c r="GGL6" s="10"/>
      <c r="GGM6" s="10"/>
      <c r="GGN6" s="10"/>
      <c r="GGO6" s="10"/>
      <c r="GGP6" s="10"/>
      <c r="GGQ6" s="10"/>
      <c r="GGR6" s="10"/>
      <c r="GGS6" s="10"/>
      <c r="GGT6" s="10"/>
      <c r="GGU6" s="10"/>
      <c r="GGV6" s="10"/>
      <c r="GGW6" s="10"/>
      <c r="GGX6" s="10"/>
      <c r="GGY6" s="10"/>
      <c r="GGZ6" s="10"/>
      <c r="GHA6" s="10"/>
      <c r="GHB6" s="10"/>
      <c r="GHC6" s="10"/>
      <c r="GHD6" s="10"/>
      <c r="GHE6" s="10"/>
      <c r="GHF6" s="10"/>
      <c r="GHG6" s="10"/>
      <c r="GHH6" s="10"/>
      <c r="GHI6" s="10"/>
      <c r="GHJ6" s="10"/>
      <c r="GHK6" s="10"/>
      <c r="GHL6" s="10"/>
      <c r="GHM6" s="10"/>
      <c r="GHN6" s="10"/>
      <c r="GHO6" s="10"/>
      <c r="GHP6" s="10"/>
      <c r="GHQ6" s="10"/>
      <c r="GHR6" s="10"/>
      <c r="GHS6" s="10"/>
      <c r="GHT6" s="10"/>
      <c r="GHU6" s="10"/>
      <c r="GHV6" s="10"/>
      <c r="GHW6" s="10"/>
      <c r="GHX6" s="10"/>
      <c r="GHY6" s="10"/>
      <c r="GHZ6" s="10"/>
      <c r="GIA6" s="10"/>
      <c r="GIB6" s="10"/>
      <c r="GIC6" s="10"/>
      <c r="GID6" s="10"/>
      <c r="GIE6" s="10"/>
      <c r="GIF6" s="10"/>
      <c r="GIG6" s="10"/>
      <c r="GIH6" s="10"/>
      <c r="GII6" s="10"/>
      <c r="GIJ6" s="10"/>
      <c r="GIK6" s="10"/>
      <c r="GIL6" s="10"/>
      <c r="GIM6" s="10"/>
      <c r="GIN6" s="10"/>
      <c r="GIO6" s="10"/>
      <c r="GIP6" s="10"/>
      <c r="GIQ6" s="10"/>
      <c r="GIR6" s="10"/>
      <c r="GIS6" s="10"/>
      <c r="GIT6" s="10"/>
      <c r="GIU6" s="10"/>
      <c r="GIV6" s="10"/>
      <c r="GIW6" s="10"/>
      <c r="GIX6" s="10"/>
      <c r="GIY6" s="10"/>
      <c r="GIZ6" s="10"/>
      <c r="GJA6" s="10"/>
      <c r="GJB6" s="10"/>
      <c r="GJC6" s="10"/>
      <c r="GJD6" s="10"/>
      <c r="GJE6" s="10"/>
      <c r="GJF6" s="10"/>
      <c r="GJG6" s="10"/>
      <c r="GJH6" s="10"/>
      <c r="GJI6" s="10"/>
      <c r="GJJ6" s="10"/>
      <c r="GJK6" s="10"/>
      <c r="GJL6" s="10"/>
      <c r="GJM6" s="10"/>
      <c r="GJN6" s="10"/>
      <c r="GJO6" s="10"/>
      <c r="GJP6" s="10"/>
      <c r="GJQ6" s="10"/>
      <c r="GJR6" s="10"/>
      <c r="GJS6" s="10"/>
      <c r="GJT6" s="10"/>
      <c r="GJU6" s="10"/>
      <c r="GJV6" s="10"/>
      <c r="GJW6" s="10"/>
      <c r="GJX6" s="10"/>
      <c r="GJY6" s="10"/>
      <c r="GJZ6" s="10"/>
      <c r="GKA6" s="10"/>
      <c r="GKB6" s="10"/>
      <c r="GKC6" s="10"/>
      <c r="GKD6" s="10"/>
      <c r="GKE6" s="10"/>
      <c r="GKF6" s="10"/>
      <c r="GKG6" s="10"/>
      <c r="GKH6" s="10"/>
      <c r="GKI6" s="10"/>
      <c r="GKJ6" s="10"/>
      <c r="GKK6" s="10"/>
      <c r="GKL6" s="10"/>
      <c r="GKM6" s="10"/>
      <c r="GKN6" s="10"/>
      <c r="GKO6" s="10"/>
      <c r="GKP6" s="10"/>
      <c r="GKQ6" s="10"/>
      <c r="GKR6" s="10"/>
      <c r="GKS6" s="10"/>
      <c r="GKT6" s="10"/>
      <c r="GKU6" s="10"/>
      <c r="GKV6" s="10"/>
      <c r="GKW6" s="10"/>
      <c r="GKX6" s="10"/>
      <c r="GKY6" s="10"/>
      <c r="GKZ6" s="10"/>
      <c r="GLA6" s="10"/>
      <c r="GLB6" s="10"/>
      <c r="GLC6" s="10"/>
      <c r="GLD6" s="10"/>
      <c r="GLE6" s="10"/>
      <c r="GLF6" s="10"/>
      <c r="GLG6" s="10"/>
      <c r="GLH6" s="10"/>
      <c r="GLI6" s="10"/>
      <c r="GLJ6" s="10"/>
      <c r="GLK6" s="10"/>
      <c r="GLL6" s="10"/>
      <c r="GLM6" s="10"/>
      <c r="GLN6" s="10"/>
      <c r="GLO6" s="10"/>
      <c r="GLP6" s="10"/>
      <c r="GLQ6" s="10"/>
      <c r="GLR6" s="10"/>
      <c r="GLS6" s="10"/>
      <c r="GLT6" s="10"/>
      <c r="GLU6" s="10"/>
      <c r="GLV6" s="10"/>
      <c r="GLW6" s="10"/>
      <c r="GLX6" s="10"/>
      <c r="GLY6" s="10"/>
      <c r="GLZ6" s="10"/>
      <c r="GMA6" s="10"/>
      <c r="GMB6" s="10"/>
      <c r="GMC6" s="10"/>
      <c r="GMD6" s="10"/>
      <c r="GME6" s="10"/>
      <c r="GMF6" s="10"/>
      <c r="GMG6" s="10"/>
      <c r="GMH6" s="10"/>
      <c r="GMI6" s="10"/>
      <c r="GMJ6" s="10"/>
      <c r="GMK6" s="10"/>
      <c r="GML6" s="10"/>
      <c r="GMM6" s="10"/>
      <c r="GMN6" s="10"/>
      <c r="GMO6" s="10"/>
      <c r="GMP6" s="10"/>
      <c r="GMQ6" s="10"/>
      <c r="GMR6" s="10"/>
      <c r="GMS6" s="10"/>
      <c r="GMT6" s="10"/>
      <c r="GMU6" s="10"/>
      <c r="GMV6" s="10"/>
      <c r="GMW6" s="10"/>
      <c r="GMX6" s="10"/>
      <c r="GMY6" s="10"/>
      <c r="GMZ6" s="10"/>
      <c r="GNA6" s="10"/>
      <c r="GNB6" s="10"/>
      <c r="GNC6" s="10"/>
      <c r="GND6" s="10"/>
      <c r="GNE6" s="10"/>
      <c r="GNF6" s="10"/>
      <c r="GNG6" s="10"/>
      <c r="GNH6" s="10"/>
      <c r="GNI6" s="10"/>
      <c r="GNJ6" s="10"/>
      <c r="GNK6" s="10"/>
      <c r="GNL6" s="10"/>
      <c r="GNM6" s="10"/>
      <c r="GNN6" s="10"/>
      <c r="GNO6" s="10"/>
      <c r="GNP6" s="10"/>
      <c r="GNQ6" s="10"/>
      <c r="GNR6" s="10"/>
      <c r="GNS6" s="10"/>
      <c r="GNT6" s="10"/>
      <c r="GNU6" s="10"/>
      <c r="GNV6" s="10"/>
      <c r="GNW6" s="10"/>
      <c r="GNX6" s="10"/>
      <c r="GNY6" s="10"/>
      <c r="GNZ6" s="10"/>
      <c r="GOA6" s="10"/>
      <c r="GOB6" s="10"/>
      <c r="GOC6" s="10"/>
      <c r="GOD6" s="10"/>
      <c r="GOE6" s="10"/>
      <c r="GOF6" s="10"/>
      <c r="GOG6" s="10"/>
      <c r="GOH6" s="10"/>
      <c r="GOI6" s="10"/>
      <c r="GOJ6" s="10"/>
      <c r="GOK6" s="10"/>
      <c r="GOL6" s="10"/>
      <c r="GOM6" s="10"/>
      <c r="GON6" s="10"/>
      <c r="GOO6" s="10"/>
      <c r="GOP6" s="10"/>
      <c r="GOQ6" s="10"/>
      <c r="GOR6" s="10"/>
      <c r="GOS6" s="10"/>
      <c r="GOT6" s="10"/>
      <c r="GOU6" s="10"/>
      <c r="GOV6" s="10"/>
      <c r="GOW6" s="10"/>
      <c r="GOX6" s="10"/>
      <c r="GOY6" s="10"/>
      <c r="GOZ6" s="10"/>
      <c r="GPA6" s="10"/>
      <c r="GPB6" s="10"/>
      <c r="GPC6" s="10"/>
      <c r="GPD6" s="10"/>
      <c r="GPE6" s="10"/>
      <c r="GPF6" s="10"/>
      <c r="GPG6" s="10"/>
      <c r="GPH6" s="10"/>
      <c r="GPI6" s="10"/>
      <c r="GPJ6" s="10"/>
      <c r="GPK6" s="10"/>
      <c r="GPL6" s="10"/>
      <c r="GPM6" s="10"/>
      <c r="GPN6" s="10"/>
      <c r="GPO6" s="10"/>
      <c r="GPP6" s="10"/>
      <c r="GPQ6" s="10"/>
      <c r="GPR6" s="10"/>
      <c r="GPS6" s="10"/>
      <c r="GPT6" s="10"/>
      <c r="GPU6" s="10"/>
      <c r="GPV6" s="10"/>
      <c r="GPW6" s="10"/>
      <c r="GPX6" s="10"/>
      <c r="GPY6" s="10"/>
      <c r="GPZ6" s="10"/>
      <c r="GQA6" s="10"/>
      <c r="GQB6" s="10"/>
      <c r="GQC6" s="10"/>
      <c r="GQD6" s="10"/>
      <c r="GQE6" s="10"/>
      <c r="GQF6" s="10"/>
      <c r="GQG6" s="10"/>
      <c r="GQH6" s="10"/>
      <c r="GQI6" s="10"/>
      <c r="GQJ6" s="10"/>
      <c r="GQK6" s="10"/>
      <c r="GQL6" s="10"/>
      <c r="GQM6" s="10"/>
      <c r="GQN6" s="10"/>
      <c r="GQO6" s="10"/>
      <c r="GQP6" s="10"/>
      <c r="GQQ6" s="10"/>
      <c r="GQR6" s="10"/>
      <c r="GQS6" s="10"/>
      <c r="GQT6" s="10"/>
      <c r="GQU6" s="10"/>
      <c r="GQV6" s="10"/>
      <c r="GQW6" s="10"/>
      <c r="GQX6" s="10"/>
      <c r="GQY6" s="10"/>
      <c r="GQZ6" s="10"/>
      <c r="GRA6" s="10"/>
      <c r="GRB6" s="10"/>
      <c r="GRC6" s="10"/>
      <c r="GRD6" s="10"/>
      <c r="GRE6" s="10"/>
      <c r="GRF6" s="10"/>
      <c r="GRG6" s="10"/>
      <c r="GRH6" s="10"/>
      <c r="GRI6" s="10"/>
      <c r="GRJ6" s="10"/>
      <c r="GRK6" s="10"/>
      <c r="GRL6" s="10"/>
      <c r="GRM6" s="10"/>
      <c r="GRN6" s="10"/>
      <c r="GRO6" s="10"/>
      <c r="GRP6" s="10"/>
      <c r="GRQ6" s="10"/>
      <c r="GRR6" s="10"/>
      <c r="GRS6" s="10"/>
      <c r="GRT6" s="10"/>
      <c r="GRU6" s="10"/>
      <c r="GRV6" s="10"/>
      <c r="GRW6" s="10"/>
      <c r="GRX6" s="10"/>
      <c r="GRY6" s="10"/>
      <c r="GRZ6" s="10"/>
      <c r="GSA6" s="10"/>
      <c r="GSB6" s="10"/>
      <c r="GSC6" s="10"/>
      <c r="GSD6" s="10"/>
      <c r="GSE6" s="10"/>
      <c r="GSF6" s="10"/>
      <c r="GSG6" s="10"/>
      <c r="GSH6" s="10"/>
      <c r="GSI6" s="10"/>
      <c r="GSJ6" s="10"/>
      <c r="GSK6" s="10"/>
      <c r="GSL6" s="10"/>
      <c r="GSM6" s="10"/>
      <c r="GSN6" s="10"/>
      <c r="GSO6" s="10"/>
      <c r="GSP6" s="10"/>
      <c r="GSQ6" s="10"/>
      <c r="GSR6" s="10"/>
      <c r="GSS6" s="10"/>
      <c r="GST6" s="10"/>
      <c r="GSU6" s="10"/>
      <c r="GSV6" s="10"/>
      <c r="GSW6" s="10"/>
      <c r="GSX6" s="10"/>
      <c r="GSY6" s="10"/>
      <c r="GSZ6" s="10"/>
      <c r="GTA6" s="10"/>
      <c r="GTB6" s="10"/>
      <c r="GTC6" s="10"/>
      <c r="GTD6" s="10"/>
      <c r="GTE6" s="10"/>
      <c r="GTF6" s="10"/>
      <c r="GTG6" s="10"/>
      <c r="GTH6" s="10"/>
      <c r="GTI6" s="10"/>
      <c r="GTJ6" s="10"/>
      <c r="GTK6" s="10"/>
      <c r="GTL6" s="10"/>
      <c r="GTM6" s="10"/>
      <c r="GTN6" s="10"/>
      <c r="GTO6" s="10"/>
      <c r="GTP6" s="10"/>
      <c r="GTQ6" s="10"/>
      <c r="GTR6" s="10"/>
      <c r="GTS6" s="10"/>
      <c r="GTT6" s="10"/>
      <c r="GTU6" s="10"/>
      <c r="GTV6" s="10"/>
      <c r="GTW6" s="10"/>
      <c r="GTX6" s="10"/>
      <c r="GTY6" s="10"/>
      <c r="GTZ6" s="10"/>
      <c r="GUA6" s="10"/>
      <c r="GUB6" s="10"/>
      <c r="GUC6" s="10"/>
      <c r="GUD6" s="10"/>
      <c r="GUE6" s="10"/>
      <c r="GUF6" s="10"/>
      <c r="GUG6" s="10"/>
      <c r="GUH6" s="10"/>
      <c r="GUI6" s="10"/>
      <c r="GUJ6" s="10"/>
      <c r="GUK6" s="10"/>
      <c r="GUL6" s="10"/>
      <c r="GUM6" s="10"/>
      <c r="GUN6" s="10"/>
      <c r="GUO6" s="10"/>
      <c r="GUP6" s="10"/>
      <c r="GUQ6" s="10"/>
      <c r="GUR6" s="10"/>
      <c r="GUS6" s="10"/>
      <c r="GUT6" s="10"/>
      <c r="GUU6" s="10"/>
      <c r="GUV6" s="10"/>
      <c r="GUW6" s="10"/>
      <c r="GUX6" s="10"/>
      <c r="GUY6" s="10"/>
      <c r="GUZ6" s="10"/>
      <c r="GVA6" s="10"/>
      <c r="GVB6" s="10"/>
      <c r="GVC6" s="10"/>
      <c r="GVD6" s="10"/>
      <c r="GVE6" s="10"/>
      <c r="GVF6" s="10"/>
      <c r="GVG6" s="10"/>
      <c r="GVH6" s="10"/>
      <c r="GVI6" s="10"/>
      <c r="GVJ6" s="10"/>
      <c r="GVK6" s="10"/>
      <c r="GVL6" s="10"/>
      <c r="GVM6" s="10"/>
      <c r="GVN6" s="10"/>
      <c r="GVO6" s="10"/>
      <c r="GVP6" s="10"/>
      <c r="GVQ6" s="10"/>
      <c r="GVR6" s="10"/>
      <c r="GVS6" s="10"/>
      <c r="GVT6" s="10"/>
      <c r="GVU6" s="10"/>
      <c r="GVV6" s="10"/>
      <c r="GVW6" s="10"/>
      <c r="GVX6" s="10"/>
      <c r="GVY6" s="10"/>
      <c r="GVZ6" s="10"/>
      <c r="GWA6" s="10"/>
      <c r="GWB6" s="10"/>
      <c r="GWC6" s="10"/>
      <c r="GWD6" s="10"/>
      <c r="GWE6" s="10"/>
      <c r="GWF6" s="10"/>
      <c r="GWG6" s="10"/>
      <c r="GWH6" s="10"/>
      <c r="GWI6" s="10"/>
      <c r="GWJ6" s="10"/>
      <c r="GWK6" s="10"/>
      <c r="GWL6" s="10"/>
      <c r="GWM6" s="10"/>
      <c r="GWN6" s="10"/>
      <c r="GWO6" s="10"/>
      <c r="GWP6" s="10"/>
      <c r="GWQ6" s="10"/>
      <c r="GWR6" s="10"/>
      <c r="GWS6" s="10"/>
      <c r="GWT6" s="10"/>
      <c r="GWU6" s="10"/>
      <c r="GWV6" s="10"/>
      <c r="GWW6" s="10"/>
      <c r="GWX6" s="10"/>
      <c r="GWY6" s="10"/>
      <c r="GWZ6" s="10"/>
      <c r="GXA6" s="10"/>
      <c r="GXB6" s="10"/>
      <c r="GXC6" s="10"/>
      <c r="GXD6" s="10"/>
      <c r="GXE6" s="10"/>
      <c r="GXF6" s="10"/>
      <c r="GXG6" s="10"/>
      <c r="GXH6" s="10"/>
      <c r="GXI6" s="10"/>
      <c r="GXJ6" s="10"/>
      <c r="GXK6" s="10"/>
      <c r="GXL6" s="10"/>
      <c r="GXM6" s="10"/>
      <c r="GXN6" s="10"/>
      <c r="GXO6" s="10"/>
      <c r="GXP6" s="10"/>
      <c r="GXQ6" s="10"/>
      <c r="GXR6" s="10"/>
      <c r="GXS6" s="10"/>
      <c r="GXT6" s="10"/>
      <c r="GXU6" s="10"/>
      <c r="GXV6" s="10"/>
      <c r="GXW6" s="10"/>
      <c r="GXX6" s="10"/>
      <c r="GXY6" s="10"/>
      <c r="GXZ6" s="10"/>
      <c r="GYA6" s="10"/>
      <c r="GYB6" s="10"/>
      <c r="GYC6" s="10"/>
      <c r="GYD6" s="10"/>
      <c r="GYE6" s="10"/>
      <c r="GYF6" s="10"/>
      <c r="GYG6" s="10"/>
      <c r="GYH6" s="10"/>
      <c r="GYI6" s="10"/>
      <c r="GYJ6" s="10"/>
      <c r="GYK6" s="10"/>
      <c r="GYL6" s="10"/>
      <c r="GYM6" s="10"/>
      <c r="GYN6" s="10"/>
      <c r="GYO6" s="10"/>
      <c r="GYP6" s="10"/>
      <c r="GYQ6" s="10"/>
      <c r="GYR6" s="10"/>
      <c r="GYS6" s="10"/>
      <c r="GYT6" s="10"/>
      <c r="GYU6" s="10"/>
      <c r="GYV6" s="10"/>
      <c r="GYW6" s="10"/>
      <c r="GYX6" s="10"/>
      <c r="GYY6" s="10"/>
      <c r="GYZ6" s="10"/>
      <c r="GZA6" s="10"/>
      <c r="GZB6" s="10"/>
      <c r="GZC6" s="10"/>
      <c r="GZD6" s="10"/>
      <c r="GZE6" s="10"/>
      <c r="GZF6" s="10"/>
      <c r="GZG6" s="10"/>
      <c r="GZH6" s="10"/>
      <c r="GZI6" s="10"/>
      <c r="GZJ6" s="10"/>
      <c r="GZK6" s="10"/>
      <c r="GZL6" s="10"/>
      <c r="GZM6" s="10"/>
      <c r="GZN6" s="10"/>
      <c r="GZO6" s="10"/>
      <c r="GZP6" s="10"/>
      <c r="GZQ6" s="10"/>
      <c r="GZR6" s="10"/>
      <c r="GZS6" s="10"/>
      <c r="GZT6" s="10"/>
      <c r="GZU6" s="10"/>
      <c r="GZV6" s="10"/>
      <c r="GZW6" s="10"/>
      <c r="GZX6" s="10"/>
      <c r="GZY6" s="10"/>
      <c r="GZZ6" s="10"/>
      <c r="HAA6" s="10"/>
      <c r="HAB6" s="10"/>
      <c r="HAC6" s="10"/>
      <c r="HAD6" s="10"/>
      <c r="HAE6" s="10"/>
      <c r="HAF6" s="10"/>
      <c r="HAG6" s="10"/>
      <c r="HAH6" s="10"/>
      <c r="HAI6" s="10"/>
      <c r="HAJ6" s="10"/>
      <c r="HAK6" s="10"/>
      <c r="HAL6" s="10"/>
      <c r="HAM6" s="10"/>
      <c r="HAN6" s="10"/>
      <c r="HAO6" s="10"/>
      <c r="HAP6" s="10"/>
      <c r="HAQ6" s="10"/>
      <c r="HAR6" s="10"/>
      <c r="HAS6" s="10"/>
      <c r="HAT6" s="10"/>
      <c r="HAU6" s="10"/>
      <c r="HAV6" s="10"/>
      <c r="HAW6" s="10"/>
      <c r="HAX6" s="10"/>
      <c r="HAY6" s="10"/>
      <c r="HAZ6" s="10"/>
      <c r="HBA6" s="10"/>
      <c r="HBB6" s="10"/>
      <c r="HBC6" s="10"/>
      <c r="HBD6" s="10"/>
      <c r="HBE6" s="10"/>
      <c r="HBF6" s="10"/>
      <c r="HBG6" s="10"/>
      <c r="HBH6" s="10"/>
      <c r="HBI6" s="10"/>
      <c r="HBJ6" s="10"/>
      <c r="HBK6" s="10"/>
      <c r="HBL6" s="10"/>
      <c r="HBM6" s="10"/>
      <c r="HBN6" s="10"/>
      <c r="HBO6" s="10"/>
      <c r="HBP6" s="10"/>
      <c r="HBQ6" s="10"/>
      <c r="HBR6" s="10"/>
      <c r="HBS6" s="10"/>
      <c r="HBT6" s="10"/>
      <c r="HBU6" s="10"/>
      <c r="HBV6" s="10"/>
      <c r="HBW6" s="10"/>
      <c r="HBX6" s="10"/>
      <c r="HBY6" s="10"/>
      <c r="HBZ6" s="10"/>
      <c r="HCA6" s="10"/>
      <c r="HCB6" s="10"/>
      <c r="HCC6" s="10"/>
      <c r="HCD6" s="10"/>
      <c r="HCE6" s="10"/>
      <c r="HCF6" s="10"/>
      <c r="HCG6" s="10"/>
      <c r="HCH6" s="10"/>
      <c r="HCI6" s="10"/>
      <c r="HCJ6" s="10"/>
      <c r="HCK6" s="10"/>
      <c r="HCL6" s="10"/>
      <c r="HCM6" s="10"/>
      <c r="HCN6" s="10"/>
      <c r="HCO6" s="10"/>
      <c r="HCP6" s="10"/>
      <c r="HCQ6" s="10"/>
      <c r="HCR6" s="10"/>
      <c r="HCS6" s="10"/>
      <c r="HCT6" s="10"/>
      <c r="HCU6" s="10"/>
      <c r="HCV6" s="10"/>
      <c r="HCW6" s="10"/>
      <c r="HCX6" s="10"/>
      <c r="HCY6" s="10"/>
      <c r="HCZ6" s="10"/>
      <c r="HDA6" s="10"/>
      <c r="HDB6" s="10"/>
      <c r="HDC6" s="10"/>
      <c r="HDD6" s="10"/>
      <c r="HDE6" s="10"/>
      <c r="HDF6" s="10"/>
      <c r="HDG6" s="10"/>
      <c r="HDH6" s="10"/>
      <c r="HDI6" s="10"/>
      <c r="HDJ6" s="10"/>
      <c r="HDK6" s="10"/>
      <c r="HDL6" s="10"/>
      <c r="HDM6" s="10"/>
      <c r="HDN6" s="10"/>
      <c r="HDO6" s="10"/>
      <c r="HDP6" s="10"/>
      <c r="HDQ6" s="10"/>
      <c r="HDR6" s="10"/>
      <c r="HDS6" s="10"/>
      <c r="HDT6" s="10"/>
      <c r="HDU6" s="10"/>
      <c r="HDV6" s="10"/>
      <c r="HDW6" s="10"/>
      <c r="HDX6" s="10"/>
      <c r="HDY6" s="10"/>
      <c r="HDZ6" s="10"/>
      <c r="HEA6" s="10"/>
      <c r="HEB6" s="10"/>
      <c r="HEC6" s="10"/>
      <c r="HED6" s="10"/>
      <c r="HEE6" s="10"/>
      <c r="HEF6" s="10"/>
      <c r="HEG6" s="10"/>
      <c r="HEH6" s="10"/>
      <c r="HEI6" s="10"/>
      <c r="HEJ6" s="10"/>
      <c r="HEK6" s="10"/>
      <c r="HEL6" s="10"/>
      <c r="HEM6" s="10"/>
      <c r="HEN6" s="10"/>
      <c r="HEO6" s="10"/>
      <c r="HEP6" s="10"/>
      <c r="HEQ6" s="10"/>
      <c r="HER6" s="10"/>
      <c r="HES6" s="10"/>
      <c r="HET6" s="10"/>
      <c r="HEU6" s="10"/>
      <c r="HEV6" s="10"/>
      <c r="HEW6" s="10"/>
      <c r="HEX6" s="10"/>
      <c r="HEY6" s="10"/>
      <c r="HEZ6" s="10"/>
      <c r="HFA6" s="10"/>
      <c r="HFB6" s="10"/>
      <c r="HFC6" s="10"/>
      <c r="HFD6" s="10"/>
      <c r="HFE6" s="10"/>
      <c r="HFF6" s="10"/>
      <c r="HFG6" s="10"/>
      <c r="HFH6" s="10"/>
      <c r="HFI6" s="10"/>
      <c r="HFJ6" s="10"/>
      <c r="HFK6" s="10"/>
      <c r="HFL6" s="10"/>
      <c r="HFM6" s="10"/>
      <c r="HFN6" s="10"/>
      <c r="HFO6" s="10"/>
      <c r="HFP6" s="10"/>
      <c r="HFQ6" s="10"/>
      <c r="HFR6" s="10"/>
      <c r="HFS6" s="10"/>
      <c r="HFT6" s="10"/>
      <c r="HFU6" s="10"/>
      <c r="HFV6" s="10"/>
      <c r="HFW6" s="10"/>
      <c r="HFX6" s="10"/>
      <c r="HFY6" s="10"/>
      <c r="HFZ6" s="10"/>
      <c r="HGA6" s="10"/>
      <c r="HGB6" s="10"/>
      <c r="HGC6" s="10"/>
      <c r="HGD6" s="10"/>
      <c r="HGE6" s="10"/>
      <c r="HGF6" s="10"/>
      <c r="HGG6" s="10"/>
      <c r="HGH6" s="10"/>
      <c r="HGI6" s="10"/>
      <c r="HGJ6" s="10"/>
      <c r="HGK6" s="10"/>
      <c r="HGL6" s="10"/>
      <c r="HGM6" s="10"/>
      <c r="HGN6" s="10"/>
      <c r="HGO6" s="10"/>
      <c r="HGP6" s="10"/>
      <c r="HGQ6" s="10"/>
      <c r="HGR6" s="10"/>
      <c r="HGS6" s="10"/>
      <c r="HGT6" s="10"/>
      <c r="HGU6" s="10"/>
      <c r="HGV6" s="10"/>
      <c r="HGW6" s="10"/>
      <c r="HGX6" s="10"/>
      <c r="HGY6" s="10"/>
      <c r="HGZ6" s="10"/>
      <c r="HHA6" s="10"/>
      <c r="HHB6" s="10"/>
      <c r="HHC6" s="10"/>
      <c r="HHD6" s="10"/>
      <c r="HHE6" s="10"/>
      <c r="HHF6" s="10"/>
      <c r="HHG6" s="10"/>
      <c r="HHH6" s="10"/>
      <c r="HHI6" s="10"/>
      <c r="HHJ6" s="10"/>
      <c r="HHK6" s="10"/>
      <c r="HHL6" s="10"/>
      <c r="HHM6" s="10"/>
      <c r="HHN6" s="10"/>
      <c r="HHO6" s="10"/>
      <c r="HHP6" s="10"/>
      <c r="HHQ6" s="10"/>
      <c r="HHR6" s="10"/>
      <c r="HHS6" s="10"/>
      <c r="HHT6" s="10"/>
      <c r="HHU6" s="10"/>
      <c r="HHV6" s="10"/>
      <c r="HHW6" s="10"/>
      <c r="HHX6" s="10"/>
      <c r="HHY6" s="10"/>
      <c r="HHZ6" s="10"/>
      <c r="HIA6" s="10"/>
      <c r="HIB6" s="10"/>
      <c r="HIC6" s="10"/>
      <c r="HID6" s="10"/>
      <c r="HIE6" s="10"/>
      <c r="HIF6" s="10"/>
      <c r="HIG6" s="10"/>
      <c r="HIH6" s="10"/>
      <c r="HII6" s="10"/>
      <c r="HIJ6" s="10"/>
      <c r="HIK6" s="10"/>
      <c r="HIL6" s="10"/>
      <c r="HIM6" s="10"/>
      <c r="HIN6" s="10"/>
      <c r="HIO6" s="10"/>
      <c r="HIP6" s="10"/>
      <c r="HIQ6" s="10"/>
      <c r="HIR6" s="10"/>
      <c r="HIS6" s="10"/>
      <c r="HIT6" s="10"/>
      <c r="HIU6" s="10"/>
      <c r="HIV6" s="10"/>
      <c r="HIW6" s="10"/>
      <c r="HIX6" s="10"/>
      <c r="HIY6" s="10"/>
      <c r="HIZ6" s="10"/>
      <c r="HJA6" s="10"/>
      <c r="HJB6" s="10"/>
      <c r="HJC6" s="10"/>
      <c r="HJD6" s="10"/>
      <c r="HJE6" s="10"/>
      <c r="HJF6" s="10"/>
      <c r="HJG6" s="10"/>
      <c r="HJH6" s="10"/>
      <c r="HJI6" s="10"/>
      <c r="HJJ6" s="10"/>
      <c r="HJK6" s="10"/>
      <c r="HJL6" s="10"/>
      <c r="HJM6" s="10"/>
      <c r="HJN6" s="10"/>
      <c r="HJO6" s="10"/>
      <c r="HJP6" s="10"/>
      <c r="HJQ6" s="10"/>
      <c r="HJR6" s="10"/>
      <c r="HJS6" s="10"/>
      <c r="HJT6" s="10"/>
      <c r="HJU6" s="10"/>
      <c r="HJV6" s="10"/>
      <c r="HJW6" s="10"/>
      <c r="HJX6" s="10"/>
      <c r="HJY6" s="10"/>
      <c r="HJZ6" s="10"/>
      <c r="HKA6" s="10"/>
      <c r="HKB6" s="10"/>
      <c r="HKC6" s="10"/>
      <c r="HKD6" s="10"/>
      <c r="HKE6" s="10"/>
      <c r="HKF6" s="10"/>
      <c r="HKG6" s="10"/>
      <c r="HKH6" s="10"/>
      <c r="HKI6" s="10"/>
      <c r="HKJ6" s="10"/>
      <c r="HKK6" s="10"/>
      <c r="HKL6" s="10"/>
      <c r="HKM6" s="10"/>
      <c r="HKN6" s="10"/>
      <c r="HKO6" s="10"/>
      <c r="HKP6" s="10"/>
      <c r="HKQ6" s="10"/>
      <c r="HKR6" s="10"/>
      <c r="HKS6" s="10"/>
      <c r="HKT6" s="10"/>
      <c r="HKU6" s="10"/>
      <c r="HKV6" s="10"/>
      <c r="HKW6" s="10"/>
      <c r="HKX6" s="10"/>
      <c r="HKY6" s="10"/>
      <c r="HKZ6" s="10"/>
      <c r="HLA6" s="10"/>
      <c r="HLB6" s="10"/>
      <c r="HLC6" s="10"/>
      <c r="HLD6" s="10"/>
      <c r="HLE6" s="10"/>
      <c r="HLF6" s="10"/>
      <c r="HLG6" s="10"/>
      <c r="HLH6" s="10"/>
      <c r="HLI6" s="10"/>
      <c r="HLJ6" s="10"/>
      <c r="HLK6" s="10"/>
      <c r="HLL6" s="10"/>
      <c r="HLM6" s="10"/>
      <c r="HLN6" s="10"/>
      <c r="HLO6" s="10"/>
      <c r="HLP6" s="10"/>
      <c r="HLQ6" s="10"/>
      <c r="HLR6" s="10"/>
      <c r="HLS6" s="10"/>
      <c r="HLT6" s="10"/>
      <c r="HLU6" s="10"/>
      <c r="HLV6" s="10"/>
      <c r="HLW6" s="10"/>
      <c r="HLX6" s="10"/>
      <c r="HLY6" s="10"/>
      <c r="HLZ6" s="10"/>
      <c r="HMA6" s="10"/>
      <c r="HMB6" s="10"/>
      <c r="HMC6" s="10"/>
      <c r="HMD6" s="10"/>
      <c r="HME6" s="10"/>
      <c r="HMF6" s="10"/>
      <c r="HMG6" s="10"/>
      <c r="HMH6" s="10"/>
      <c r="HMI6" s="10"/>
      <c r="HMJ6" s="10"/>
      <c r="HMK6" s="10"/>
      <c r="HML6" s="10"/>
      <c r="HMM6" s="10"/>
      <c r="HMN6" s="10"/>
      <c r="HMO6" s="10"/>
      <c r="HMP6" s="10"/>
      <c r="HMQ6" s="10"/>
      <c r="HMR6" s="10"/>
      <c r="HMS6" s="10"/>
      <c r="HMT6" s="10"/>
      <c r="HMU6" s="10"/>
      <c r="HMV6" s="10"/>
      <c r="HMW6" s="10"/>
      <c r="HMX6" s="10"/>
      <c r="HMY6" s="10"/>
      <c r="HMZ6" s="10"/>
      <c r="HNA6" s="10"/>
      <c r="HNB6" s="10"/>
      <c r="HNC6" s="10"/>
      <c r="HND6" s="10"/>
      <c r="HNE6" s="10"/>
      <c r="HNF6" s="10"/>
      <c r="HNG6" s="10"/>
      <c r="HNH6" s="10"/>
      <c r="HNI6" s="10"/>
      <c r="HNJ6" s="10"/>
      <c r="HNK6" s="10"/>
      <c r="HNL6" s="10"/>
      <c r="HNM6" s="10"/>
      <c r="HNN6" s="10"/>
      <c r="HNO6" s="10"/>
      <c r="HNP6" s="10"/>
      <c r="HNQ6" s="10"/>
      <c r="HNR6" s="10"/>
      <c r="HNS6" s="10"/>
      <c r="HNT6" s="10"/>
      <c r="HNU6" s="10"/>
      <c r="HNV6" s="10"/>
      <c r="HNW6" s="10"/>
      <c r="HNX6" s="10"/>
      <c r="HNY6" s="10"/>
      <c r="HNZ6" s="10"/>
      <c r="HOA6" s="10"/>
      <c r="HOB6" s="10"/>
      <c r="HOC6" s="10"/>
      <c r="HOD6" s="10"/>
      <c r="HOE6" s="10"/>
      <c r="HOF6" s="10"/>
      <c r="HOG6" s="10"/>
      <c r="HOH6" s="10"/>
      <c r="HOI6" s="10"/>
      <c r="HOJ6" s="10"/>
      <c r="HOK6" s="10"/>
      <c r="HOL6" s="10"/>
      <c r="HOM6" s="10"/>
      <c r="HON6" s="10"/>
      <c r="HOO6" s="10"/>
      <c r="HOP6" s="10"/>
      <c r="HOQ6" s="10"/>
      <c r="HOR6" s="10"/>
      <c r="HOS6" s="10"/>
      <c r="HOT6" s="10"/>
      <c r="HOU6" s="10"/>
      <c r="HOV6" s="10"/>
      <c r="HOW6" s="10"/>
      <c r="HOX6" s="10"/>
      <c r="HOY6" s="10"/>
      <c r="HOZ6" s="10"/>
      <c r="HPA6" s="10"/>
      <c r="HPB6" s="10"/>
      <c r="HPC6" s="10"/>
      <c r="HPD6" s="10"/>
      <c r="HPE6" s="10"/>
      <c r="HPF6" s="10"/>
      <c r="HPG6" s="10"/>
      <c r="HPH6" s="10"/>
      <c r="HPI6" s="10"/>
      <c r="HPJ6" s="10"/>
      <c r="HPK6" s="10"/>
      <c r="HPL6" s="10"/>
      <c r="HPM6" s="10"/>
      <c r="HPN6" s="10"/>
      <c r="HPO6" s="10"/>
      <c r="HPP6" s="10"/>
      <c r="HPQ6" s="10"/>
      <c r="HPR6" s="10"/>
      <c r="HPS6" s="10"/>
      <c r="HPT6" s="10"/>
      <c r="HPU6" s="10"/>
      <c r="HPV6" s="10"/>
      <c r="HPW6" s="10"/>
      <c r="HPX6" s="10"/>
      <c r="HPY6" s="10"/>
      <c r="HPZ6" s="10"/>
      <c r="HQA6" s="10"/>
      <c r="HQB6" s="10"/>
      <c r="HQC6" s="10"/>
      <c r="HQD6" s="10"/>
      <c r="HQE6" s="10"/>
      <c r="HQF6" s="10"/>
      <c r="HQG6" s="10"/>
      <c r="HQH6" s="10"/>
      <c r="HQI6" s="10"/>
      <c r="HQJ6" s="10"/>
      <c r="HQK6" s="10"/>
      <c r="HQL6" s="10"/>
      <c r="HQM6" s="10"/>
      <c r="HQN6" s="10"/>
      <c r="HQO6" s="10"/>
      <c r="HQP6" s="10"/>
      <c r="HQQ6" s="10"/>
      <c r="HQR6" s="10"/>
      <c r="HQS6" s="10"/>
      <c r="HQT6" s="10"/>
      <c r="HQU6" s="10"/>
      <c r="HQV6" s="10"/>
      <c r="HQW6" s="10"/>
      <c r="HQX6" s="10"/>
      <c r="HQY6" s="10"/>
      <c r="HQZ6" s="10"/>
      <c r="HRA6" s="10"/>
      <c r="HRB6" s="10"/>
      <c r="HRC6" s="10"/>
      <c r="HRD6" s="10"/>
      <c r="HRE6" s="10"/>
      <c r="HRF6" s="10"/>
      <c r="HRG6" s="10"/>
      <c r="HRH6" s="10"/>
      <c r="HRI6" s="10"/>
      <c r="HRJ6" s="10"/>
      <c r="HRK6" s="10"/>
      <c r="HRL6" s="10"/>
      <c r="HRM6" s="10"/>
      <c r="HRN6" s="10"/>
      <c r="HRO6" s="10"/>
      <c r="HRP6" s="10"/>
      <c r="HRQ6" s="10"/>
      <c r="HRR6" s="10"/>
      <c r="HRS6" s="10"/>
      <c r="HRT6" s="10"/>
      <c r="HRU6" s="10"/>
      <c r="HRV6" s="10"/>
      <c r="HRW6" s="10"/>
      <c r="HRX6" s="10"/>
      <c r="HRY6" s="10"/>
      <c r="HRZ6" s="10"/>
      <c r="HSA6" s="10"/>
      <c r="HSB6" s="10"/>
      <c r="HSC6" s="10"/>
      <c r="HSD6" s="10"/>
      <c r="HSE6" s="10"/>
      <c r="HSF6" s="10"/>
      <c r="HSG6" s="10"/>
      <c r="HSH6" s="10"/>
      <c r="HSI6" s="10"/>
      <c r="HSJ6" s="10"/>
      <c r="HSK6" s="10"/>
      <c r="HSL6" s="10"/>
      <c r="HSM6" s="10"/>
      <c r="HSN6" s="10"/>
      <c r="HSO6" s="10"/>
      <c r="HSP6" s="10"/>
      <c r="HSQ6" s="10"/>
      <c r="HSR6" s="10"/>
      <c r="HSS6" s="10"/>
      <c r="HST6" s="10"/>
      <c r="HSU6" s="10"/>
      <c r="HSV6" s="10"/>
      <c r="HSW6" s="10"/>
      <c r="HSX6" s="10"/>
      <c r="HSY6" s="10"/>
      <c r="HSZ6" s="10"/>
      <c r="HTA6" s="10"/>
      <c r="HTB6" s="10"/>
      <c r="HTC6" s="10"/>
      <c r="HTD6" s="10"/>
      <c r="HTE6" s="10"/>
      <c r="HTF6" s="10"/>
      <c r="HTG6" s="10"/>
      <c r="HTH6" s="10"/>
      <c r="HTI6" s="10"/>
      <c r="HTJ6" s="10"/>
      <c r="HTK6" s="10"/>
      <c r="HTL6" s="10"/>
      <c r="HTM6" s="10"/>
      <c r="HTN6" s="10"/>
      <c r="HTO6" s="10"/>
      <c r="HTP6" s="10"/>
      <c r="HTQ6" s="10"/>
      <c r="HTR6" s="10"/>
      <c r="HTS6" s="10"/>
      <c r="HTT6" s="10"/>
      <c r="HTU6" s="10"/>
      <c r="HTV6" s="10"/>
      <c r="HTW6" s="10"/>
      <c r="HTX6" s="10"/>
      <c r="HTY6" s="10"/>
      <c r="HTZ6" s="10"/>
      <c r="HUA6" s="10"/>
      <c r="HUB6" s="10"/>
      <c r="HUC6" s="10"/>
      <c r="HUD6" s="10"/>
      <c r="HUE6" s="10"/>
      <c r="HUF6" s="10"/>
      <c r="HUG6" s="10"/>
      <c r="HUH6" s="10"/>
      <c r="HUI6" s="10"/>
      <c r="HUJ6" s="10"/>
      <c r="HUK6" s="10"/>
      <c r="HUL6" s="10"/>
      <c r="HUM6" s="10"/>
      <c r="HUN6" s="10"/>
      <c r="HUO6" s="10"/>
      <c r="HUP6" s="10"/>
      <c r="HUQ6" s="10"/>
      <c r="HUR6" s="10"/>
      <c r="HUS6" s="10"/>
      <c r="HUT6" s="10"/>
      <c r="HUU6" s="10"/>
      <c r="HUV6" s="10"/>
      <c r="HUW6" s="10"/>
      <c r="HUX6" s="10"/>
      <c r="HUY6" s="10"/>
      <c r="HUZ6" s="10"/>
      <c r="HVA6" s="10"/>
      <c r="HVB6" s="10"/>
      <c r="HVC6" s="10"/>
      <c r="HVD6" s="10"/>
      <c r="HVE6" s="10"/>
      <c r="HVF6" s="10"/>
      <c r="HVG6" s="10"/>
      <c r="HVH6" s="10"/>
      <c r="HVI6" s="10"/>
      <c r="HVJ6" s="10"/>
      <c r="HVK6" s="10"/>
      <c r="HVL6" s="10"/>
      <c r="HVM6" s="10"/>
      <c r="HVN6" s="10"/>
      <c r="HVO6" s="10"/>
      <c r="HVP6" s="10"/>
      <c r="HVQ6" s="10"/>
      <c r="HVR6" s="10"/>
      <c r="HVS6" s="10"/>
      <c r="HVT6" s="10"/>
      <c r="HVU6" s="10"/>
      <c r="HVV6" s="10"/>
      <c r="HVW6" s="10"/>
      <c r="HVX6" s="10"/>
      <c r="HVY6" s="10"/>
      <c r="HVZ6" s="10"/>
      <c r="HWA6" s="10"/>
      <c r="HWB6" s="10"/>
      <c r="HWC6" s="10"/>
      <c r="HWD6" s="10"/>
      <c r="HWE6" s="10"/>
      <c r="HWF6" s="10"/>
      <c r="HWG6" s="10"/>
      <c r="HWH6" s="10"/>
      <c r="HWI6" s="10"/>
      <c r="HWJ6" s="10"/>
      <c r="HWK6" s="10"/>
      <c r="HWL6" s="10"/>
      <c r="HWM6" s="10"/>
      <c r="HWN6" s="10"/>
      <c r="HWO6" s="10"/>
      <c r="HWP6" s="10"/>
      <c r="HWQ6" s="10"/>
      <c r="HWR6" s="10"/>
      <c r="HWS6" s="10"/>
      <c r="HWT6" s="10"/>
      <c r="HWU6" s="10"/>
      <c r="HWV6" s="10"/>
      <c r="HWW6" s="10"/>
      <c r="HWX6" s="10"/>
      <c r="HWY6" s="10"/>
      <c r="HWZ6" s="10"/>
      <c r="HXA6" s="10"/>
      <c r="HXB6" s="10"/>
      <c r="HXC6" s="10"/>
      <c r="HXD6" s="10"/>
      <c r="HXE6" s="10"/>
      <c r="HXF6" s="10"/>
      <c r="HXG6" s="10"/>
      <c r="HXH6" s="10"/>
      <c r="HXI6" s="10"/>
      <c r="HXJ6" s="10"/>
      <c r="HXK6" s="10"/>
      <c r="HXL6" s="10"/>
      <c r="HXM6" s="10"/>
      <c r="HXN6" s="10"/>
      <c r="HXO6" s="10"/>
      <c r="HXP6" s="10"/>
      <c r="HXQ6" s="10"/>
      <c r="HXR6" s="10"/>
      <c r="HXS6" s="10"/>
      <c r="HXT6" s="10"/>
      <c r="HXU6" s="10"/>
      <c r="HXV6" s="10"/>
      <c r="HXW6" s="10"/>
      <c r="HXX6" s="10"/>
      <c r="HXY6" s="10"/>
      <c r="HXZ6" s="10"/>
      <c r="HYA6" s="10"/>
      <c r="HYB6" s="10"/>
      <c r="HYC6" s="10"/>
      <c r="HYD6" s="10"/>
      <c r="HYE6" s="10"/>
      <c r="HYF6" s="10"/>
      <c r="HYG6" s="10"/>
      <c r="HYH6" s="10"/>
      <c r="HYI6" s="10"/>
      <c r="HYJ6" s="10"/>
      <c r="HYK6" s="10"/>
      <c r="HYL6" s="10"/>
      <c r="HYM6" s="10"/>
      <c r="HYN6" s="10"/>
      <c r="HYO6" s="10"/>
      <c r="HYP6" s="10"/>
      <c r="HYQ6" s="10"/>
      <c r="HYR6" s="10"/>
      <c r="HYS6" s="10"/>
      <c r="HYT6" s="10"/>
      <c r="HYU6" s="10"/>
      <c r="HYV6" s="10"/>
      <c r="HYW6" s="10"/>
      <c r="HYX6" s="10"/>
      <c r="HYY6" s="10"/>
      <c r="HYZ6" s="10"/>
      <c r="HZA6" s="10"/>
      <c r="HZB6" s="10"/>
      <c r="HZC6" s="10"/>
      <c r="HZD6" s="10"/>
      <c r="HZE6" s="10"/>
      <c r="HZF6" s="10"/>
      <c r="HZG6" s="10"/>
      <c r="HZH6" s="10"/>
      <c r="HZI6" s="10"/>
      <c r="HZJ6" s="10"/>
      <c r="HZK6" s="10"/>
      <c r="HZL6" s="10"/>
      <c r="HZM6" s="10"/>
      <c r="HZN6" s="10"/>
      <c r="HZO6" s="10"/>
      <c r="HZP6" s="10"/>
      <c r="HZQ6" s="10"/>
      <c r="HZR6" s="10"/>
      <c r="HZS6" s="10"/>
      <c r="HZT6" s="10"/>
      <c r="HZU6" s="10"/>
      <c r="HZV6" s="10"/>
      <c r="HZW6" s="10"/>
      <c r="HZX6" s="10"/>
      <c r="HZY6" s="10"/>
      <c r="HZZ6" s="10"/>
      <c r="IAA6" s="10"/>
      <c r="IAB6" s="10"/>
      <c r="IAC6" s="10"/>
      <c r="IAD6" s="10"/>
      <c r="IAE6" s="10"/>
      <c r="IAF6" s="10"/>
      <c r="IAG6" s="10"/>
      <c r="IAH6" s="10"/>
      <c r="IAI6" s="10"/>
      <c r="IAJ6" s="10"/>
      <c r="IAK6" s="10"/>
      <c r="IAL6" s="10"/>
      <c r="IAM6" s="10"/>
      <c r="IAN6" s="10"/>
      <c r="IAO6" s="10"/>
      <c r="IAP6" s="10"/>
      <c r="IAQ6" s="10"/>
      <c r="IAR6" s="10"/>
      <c r="IAS6" s="10"/>
      <c r="IAT6" s="10"/>
      <c r="IAU6" s="10"/>
      <c r="IAV6" s="10"/>
      <c r="IAW6" s="10"/>
      <c r="IAX6" s="10"/>
      <c r="IAY6" s="10"/>
      <c r="IAZ6" s="10"/>
      <c r="IBA6" s="10"/>
      <c r="IBB6" s="10"/>
      <c r="IBC6" s="10"/>
      <c r="IBD6" s="10"/>
      <c r="IBE6" s="10"/>
      <c r="IBF6" s="10"/>
      <c r="IBG6" s="10"/>
      <c r="IBH6" s="10"/>
      <c r="IBI6" s="10"/>
      <c r="IBJ6" s="10"/>
      <c r="IBK6" s="10"/>
      <c r="IBL6" s="10"/>
      <c r="IBM6" s="10"/>
      <c r="IBN6" s="10"/>
      <c r="IBO6" s="10"/>
      <c r="IBP6" s="10"/>
      <c r="IBQ6" s="10"/>
      <c r="IBR6" s="10"/>
      <c r="IBS6" s="10"/>
      <c r="IBT6" s="10"/>
      <c r="IBU6" s="10"/>
      <c r="IBV6" s="10"/>
      <c r="IBW6" s="10"/>
      <c r="IBX6" s="10"/>
      <c r="IBY6" s="10"/>
      <c r="IBZ6" s="10"/>
      <c r="ICA6" s="10"/>
      <c r="ICB6" s="10"/>
      <c r="ICC6" s="10"/>
      <c r="ICD6" s="10"/>
      <c r="ICE6" s="10"/>
      <c r="ICF6" s="10"/>
      <c r="ICG6" s="10"/>
      <c r="ICH6" s="10"/>
      <c r="ICI6" s="10"/>
      <c r="ICJ6" s="10"/>
      <c r="ICK6" s="10"/>
      <c r="ICL6" s="10"/>
      <c r="ICM6" s="10"/>
      <c r="ICN6" s="10"/>
      <c r="ICO6" s="10"/>
      <c r="ICP6" s="10"/>
      <c r="ICQ6" s="10"/>
      <c r="ICR6" s="10"/>
      <c r="ICS6" s="10"/>
      <c r="ICT6" s="10"/>
      <c r="ICU6" s="10"/>
      <c r="ICV6" s="10"/>
      <c r="ICW6" s="10"/>
      <c r="ICX6" s="10"/>
      <c r="ICY6" s="10"/>
      <c r="ICZ6" s="10"/>
      <c r="IDA6" s="10"/>
      <c r="IDB6" s="10"/>
      <c r="IDC6" s="10"/>
      <c r="IDD6" s="10"/>
      <c r="IDE6" s="10"/>
      <c r="IDF6" s="10"/>
      <c r="IDG6" s="10"/>
      <c r="IDH6" s="10"/>
      <c r="IDI6" s="10"/>
      <c r="IDJ6" s="10"/>
      <c r="IDK6" s="10"/>
      <c r="IDL6" s="10"/>
      <c r="IDM6" s="10"/>
      <c r="IDN6" s="10"/>
      <c r="IDO6" s="10"/>
      <c r="IDP6" s="10"/>
      <c r="IDQ6" s="10"/>
      <c r="IDR6" s="10"/>
      <c r="IDS6" s="10"/>
      <c r="IDT6" s="10"/>
      <c r="IDU6" s="10"/>
      <c r="IDV6" s="10"/>
      <c r="IDW6" s="10"/>
      <c r="IDX6" s="10"/>
      <c r="IDY6" s="10"/>
      <c r="IDZ6" s="10"/>
      <c r="IEA6" s="10"/>
      <c r="IEB6" s="10"/>
      <c r="IEC6" s="10"/>
      <c r="IED6" s="10"/>
      <c r="IEE6" s="10"/>
      <c r="IEF6" s="10"/>
      <c r="IEG6" s="10"/>
      <c r="IEH6" s="10"/>
      <c r="IEI6" s="10"/>
      <c r="IEJ6" s="10"/>
      <c r="IEK6" s="10"/>
      <c r="IEL6" s="10"/>
      <c r="IEM6" s="10"/>
      <c r="IEN6" s="10"/>
      <c r="IEO6" s="10"/>
      <c r="IEP6" s="10"/>
      <c r="IEQ6" s="10"/>
      <c r="IER6" s="10"/>
      <c r="IES6" s="10"/>
      <c r="IET6" s="10"/>
      <c r="IEU6" s="10"/>
      <c r="IEV6" s="10"/>
      <c r="IEW6" s="10"/>
      <c r="IEX6" s="10"/>
      <c r="IEY6" s="10"/>
      <c r="IEZ6" s="10"/>
      <c r="IFA6" s="10"/>
      <c r="IFB6" s="10"/>
      <c r="IFC6" s="10"/>
      <c r="IFD6" s="10"/>
      <c r="IFE6" s="10"/>
      <c r="IFF6" s="10"/>
      <c r="IFG6" s="10"/>
      <c r="IFH6" s="10"/>
      <c r="IFI6" s="10"/>
      <c r="IFJ6" s="10"/>
      <c r="IFK6" s="10"/>
      <c r="IFL6" s="10"/>
      <c r="IFM6" s="10"/>
      <c r="IFN6" s="10"/>
      <c r="IFO6" s="10"/>
      <c r="IFP6" s="10"/>
      <c r="IFQ6" s="10"/>
      <c r="IFR6" s="10"/>
      <c r="IFS6" s="10"/>
      <c r="IFT6" s="10"/>
      <c r="IFU6" s="10"/>
      <c r="IFV6" s="10"/>
      <c r="IFW6" s="10"/>
      <c r="IFX6" s="10"/>
      <c r="IFY6" s="10"/>
      <c r="IFZ6" s="10"/>
      <c r="IGA6" s="10"/>
      <c r="IGB6" s="10"/>
      <c r="IGC6" s="10"/>
      <c r="IGD6" s="10"/>
      <c r="IGE6" s="10"/>
      <c r="IGF6" s="10"/>
      <c r="IGG6" s="10"/>
      <c r="IGH6" s="10"/>
      <c r="IGI6" s="10"/>
      <c r="IGJ6" s="10"/>
      <c r="IGK6" s="10"/>
      <c r="IGL6" s="10"/>
      <c r="IGM6" s="10"/>
      <c r="IGN6" s="10"/>
      <c r="IGO6" s="10"/>
      <c r="IGP6" s="10"/>
      <c r="IGQ6" s="10"/>
      <c r="IGR6" s="10"/>
      <c r="IGS6" s="10"/>
      <c r="IGT6" s="10"/>
      <c r="IGU6" s="10"/>
      <c r="IGV6" s="10"/>
      <c r="IGW6" s="10"/>
      <c r="IGX6" s="10"/>
      <c r="IGY6" s="10"/>
      <c r="IGZ6" s="10"/>
      <c r="IHA6" s="10"/>
      <c r="IHB6" s="10"/>
      <c r="IHC6" s="10"/>
      <c r="IHD6" s="10"/>
      <c r="IHE6" s="10"/>
      <c r="IHF6" s="10"/>
      <c r="IHG6" s="10"/>
      <c r="IHH6" s="10"/>
      <c r="IHI6" s="10"/>
      <c r="IHJ6" s="10"/>
      <c r="IHK6" s="10"/>
      <c r="IHL6" s="10"/>
      <c r="IHM6" s="10"/>
      <c r="IHN6" s="10"/>
      <c r="IHO6" s="10"/>
      <c r="IHP6" s="10"/>
      <c r="IHQ6" s="10"/>
      <c r="IHR6" s="10"/>
      <c r="IHS6" s="10"/>
      <c r="IHT6" s="10"/>
      <c r="IHU6" s="10"/>
      <c r="IHV6" s="10"/>
      <c r="IHW6" s="10"/>
      <c r="IHX6" s="10"/>
      <c r="IHY6" s="10"/>
      <c r="IHZ6" s="10"/>
      <c r="IIA6" s="10"/>
      <c r="IIB6" s="10"/>
      <c r="IIC6" s="10"/>
      <c r="IID6" s="10"/>
      <c r="IIE6" s="10"/>
      <c r="IIF6" s="10"/>
      <c r="IIG6" s="10"/>
      <c r="IIH6" s="10"/>
      <c r="III6" s="10"/>
      <c r="IIJ6" s="10"/>
      <c r="IIK6" s="10"/>
      <c r="IIL6" s="10"/>
      <c r="IIM6" s="10"/>
      <c r="IIN6" s="10"/>
      <c r="IIO6" s="10"/>
      <c r="IIP6" s="10"/>
      <c r="IIQ6" s="10"/>
      <c r="IIR6" s="10"/>
      <c r="IIS6" s="10"/>
      <c r="IIT6" s="10"/>
      <c r="IIU6" s="10"/>
      <c r="IIV6" s="10"/>
      <c r="IIW6" s="10"/>
      <c r="IIX6" s="10"/>
      <c r="IIY6" s="10"/>
      <c r="IIZ6" s="10"/>
      <c r="IJA6" s="10"/>
      <c r="IJB6" s="10"/>
      <c r="IJC6" s="10"/>
      <c r="IJD6" s="10"/>
      <c r="IJE6" s="10"/>
      <c r="IJF6" s="10"/>
      <c r="IJG6" s="10"/>
      <c r="IJH6" s="10"/>
      <c r="IJI6" s="10"/>
      <c r="IJJ6" s="10"/>
      <c r="IJK6" s="10"/>
      <c r="IJL6" s="10"/>
      <c r="IJM6" s="10"/>
      <c r="IJN6" s="10"/>
      <c r="IJO6" s="10"/>
      <c r="IJP6" s="10"/>
      <c r="IJQ6" s="10"/>
      <c r="IJR6" s="10"/>
      <c r="IJS6" s="10"/>
      <c r="IJT6" s="10"/>
      <c r="IJU6" s="10"/>
      <c r="IJV6" s="10"/>
      <c r="IJW6" s="10"/>
      <c r="IJX6" s="10"/>
      <c r="IJY6" s="10"/>
      <c r="IJZ6" s="10"/>
      <c r="IKA6" s="10"/>
      <c r="IKB6" s="10"/>
      <c r="IKC6" s="10"/>
      <c r="IKD6" s="10"/>
      <c r="IKE6" s="10"/>
      <c r="IKF6" s="10"/>
      <c r="IKG6" s="10"/>
      <c r="IKH6" s="10"/>
      <c r="IKI6" s="10"/>
      <c r="IKJ6" s="10"/>
      <c r="IKK6" s="10"/>
      <c r="IKL6" s="10"/>
      <c r="IKM6" s="10"/>
      <c r="IKN6" s="10"/>
      <c r="IKO6" s="10"/>
      <c r="IKP6" s="10"/>
      <c r="IKQ6" s="10"/>
      <c r="IKR6" s="10"/>
      <c r="IKS6" s="10"/>
      <c r="IKT6" s="10"/>
      <c r="IKU6" s="10"/>
      <c r="IKV6" s="10"/>
      <c r="IKW6" s="10"/>
      <c r="IKX6" s="10"/>
      <c r="IKY6" s="10"/>
      <c r="IKZ6" s="10"/>
      <c r="ILA6" s="10"/>
      <c r="ILB6" s="10"/>
      <c r="ILC6" s="10"/>
      <c r="ILD6" s="10"/>
      <c r="ILE6" s="10"/>
      <c r="ILF6" s="10"/>
      <c r="ILG6" s="10"/>
      <c r="ILH6" s="10"/>
      <c r="ILI6" s="10"/>
      <c r="ILJ6" s="10"/>
      <c r="ILK6" s="10"/>
      <c r="ILL6" s="10"/>
      <c r="ILM6" s="10"/>
      <c r="ILN6" s="10"/>
      <c r="ILO6" s="10"/>
      <c r="ILP6" s="10"/>
      <c r="ILQ6" s="10"/>
      <c r="ILR6" s="10"/>
      <c r="ILS6" s="10"/>
      <c r="ILT6" s="10"/>
      <c r="ILU6" s="10"/>
      <c r="ILV6" s="10"/>
      <c r="ILW6" s="10"/>
      <c r="ILX6" s="10"/>
      <c r="ILY6" s="10"/>
      <c r="ILZ6" s="10"/>
      <c r="IMA6" s="10"/>
      <c r="IMB6" s="10"/>
      <c r="IMC6" s="10"/>
      <c r="IMD6" s="10"/>
      <c r="IME6" s="10"/>
      <c r="IMF6" s="10"/>
      <c r="IMG6" s="10"/>
      <c r="IMH6" s="10"/>
      <c r="IMI6" s="10"/>
      <c r="IMJ6" s="10"/>
      <c r="IMK6" s="10"/>
      <c r="IML6" s="10"/>
      <c r="IMM6" s="10"/>
      <c r="IMN6" s="10"/>
      <c r="IMO6" s="10"/>
      <c r="IMP6" s="10"/>
      <c r="IMQ6" s="10"/>
      <c r="IMR6" s="10"/>
      <c r="IMS6" s="10"/>
      <c r="IMT6" s="10"/>
      <c r="IMU6" s="10"/>
      <c r="IMV6" s="10"/>
      <c r="IMW6" s="10"/>
      <c r="IMX6" s="10"/>
      <c r="IMY6" s="10"/>
      <c r="IMZ6" s="10"/>
      <c r="INA6" s="10"/>
      <c r="INB6" s="10"/>
      <c r="INC6" s="10"/>
      <c r="IND6" s="10"/>
      <c r="INE6" s="10"/>
      <c r="INF6" s="10"/>
      <c r="ING6" s="10"/>
      <c r="INH6" s="10"/>
      <c r="INI6" s="10"/>
      <c r="INJ6" s="10"/>
      <c r="INK6" s="10"/>
      <c r="INL6" s="10"/>
      <c r="INM6" s="10"/>
      <c r="INN6" s="10"/>
      <c r="INO6" s="10"/>
      <c r="INP6" s="10"/>
      <c r="INQ6" s="10"/>
      <c r="INR6" s="10"/>
      <c r="INS6" s="10"/>
      <c r="INT6" s="10"/>
      <c r="INU6" s="10"/>
      <c r="INV6" s="10"/>
      <c r="INW6" s="10"/>
      <c r="INX6" s="10"/>
      <c r="INY6" s="10"/>
      <c r="INZ6" s="10"/>
      <c r="IOA6" s="10"/>
      <c r="IOB6" s="10"/>
      <c r="IOC6" s="10"/>
      <c r="IOD6" s="10"/>
      <c r="IOE6" s="10"/>
      <c r="IOF6" s="10"/>
      <c r="IOG6" s="10"/>
      <c r="IOH6" s="10"/>
      <c r="IOI6" s="10"/>
      <c r="IOJ6" s="10"/>
      <c r="IOK6" s="10"/>
      <c r="IOL6" s="10"/>
      <c r="IOM6" s="10"/>
      <c r="ION6" s="10"/>
      <c r="IOO6" s="10"/>
      <c r="IOP6" s="10"/>
      <c r="IOQ6" s="10"/>
      <c r="IOR6" s="10"/>
      <c r="IOS6" s="10"/>
      <c r="IOT6" s="10"/>
      <c r="IOU6" s="10"/>
      <c r="IOV6" s="10"/>
      <c r="IOW6" s="10"/>
      <c r="IOX6" s="10"/>
      <c r="IOY6" s="10"/>
      <c r="IOZ6" s="10"/>
      <c r="IPA6" s="10"/>
      <c r="IPB6" s="10"/>
      <c r="IPC6" s="10"/>
      <c r="IPD6" s="10"/>
      <c r="IPE6" s="10"/>
      <c r="IPF6" s="10"/>
      <c r="IPG6" s="10"/>
      <c r="IPH6" s="10"/>
      <c r="IPI6" s="10"/>
      <c r="IPJ6" s="10"/>
      <c r="IPK6" s="10"/>
      <c r="IPL6" s="10"/>
      <c r="IPM6" s="10"/>
      <c r="IPN6" s="10"/>
      <c r="IPO6" s="10"/>
      <c r="IPP6" s="10"/>
      <c r="IPQ6" s="10"/>
      <c r="IPR6" s="10"/>
      <c r="IPS6" s="10"/>
      <c r="IPT6" s="10"/>
      <c r="IPU6" s="10"/>
      <c r="IPV6" s="10"/>
      <c r="IPW6" s="10"/>
      <c r="IPX6" s="10"/>
      <c r="IPY6" s="10"/>
      <c r="IPZ6" s="10"/>
      <c r="IQA6" s="10"/>
      <c r="IQB6" s="10"/>
      <c r="IQC6" s="10"/>
      <c r="IQD6" s="10"/>
      <c r="IQE6" s="10"/>
      <c r="IQF6" s="10"/>
      <c r="IQG6" s="10"/>
      <c r="IQH6" s="10"/>
      <c r="IQI6" s="10"/>
      <c r="IQJ6" s="10"/>
      <c r="IQK6" s="10"/>
      <c r="IQL6" s="10"/>
      <c r="IQM6" s="10"/>
      <c r="IQN6" s="10"/>
      <c r="IQO6" s="10"/>
      <c r="IQP6" s="10"/>
      <c r="IQQ6" s="10"/>
      <c r="IQR6" s="10"/>
      <c r="IQS6" s="10"/>
      <c r="IQT6" s="10"/>
      <c r="IQU6" s="10"/>
      <c r="IQV6" s="10"/>
      <c r="IQW6" s="10"/>
      <c r="IQX6" s="10"/>
      <c r="IQY6" s="10"/>
      <c r="IQZ6" s="10"/>
      <c r="IRA6" s="10"/>
      <c r="IRB6" s="10"/>
      <c r="IRC6" s="10"/>
      <c r="IRD6" s="10"/>
      <c r="IRE6" s="10"/>
      <c r="IRF6" s="10"/>
      <c r="IRG6" s="10"/>
      <c r="IRH6" s="10"/>
      <c r="IRI6" s="10"/>
      <c r="IRJ6" s="10"/>
      <c r="IRK6" s="10"/>
      <c r="IRL6" s="10"/>
      <c r="IRM6" s="10"/>
      <c r="IRN6" s="10"/>
      <c r="IRO6" s="10"/>
      <c r="IRP6" s="10"/>
      <c r="IRQ6" s="10"/>
      <c r="IRR6" s="10"/>
      <c r="IRS6" s="10"/>
      <c r="IRT6" s="10"/>
      <c r="IRU6" s="10"/>
      <c r="IRV6" s="10"/>
      <c r="IRW6" s="10"/>
      <c r="IRX6" s="10"/>
      <c r="IRY6" s="10"/>
      <c r="IRZ6" s="10"/>
      <c r="ISA6" s="10"/>
      <c r="ISB6" s="10"/>
      <c r="ISC6" s="10"/>
      <c r="ISD6" s="10"/>
      <c r="ISE6" s="10"/>
      <c r="ISF6" s="10"/>
      <c r="ISG6" s="10"/>
      <c r="ISH6" s="10"/>
      <c r="ISI6" s="10"/>
      <c r="ISJ6" s="10"/>
      <c r="ISK6" s="10"/>
      <c r="ISL6" s="10"/>
      <c r="ISM6" s="10"/>
      <c r="ISN6" s="10"/>
      <c r="ISO6" s="10"/>
      <c r="ISP6" s="10"/>
      <c r="ISQ6" s="10"/>
      <c r="ISR6" s="10"/>
      <c r="ISS6" s="10"/>
      <c r="IST6" s="10"/>
      <c r="ISU6" s="10"/>
      <c r="ISV6" s="10"/>
      <c r="ISW6" s="10"/>
      <c r="ISX6" s="10"/>
      <c r="ISY6" s="10"/>
      <c r="ISZ6" s="10"/>
      <c r="ITA6" s="10"/>
      <c r="ITB6" s="10"/>
      <c r="ITC6" s="10"/>
      <c r="ITD6" s="10"/>
      <c r="ITE6" s="10"/>
      <c r="ITF6" s="10"/>
      <c r="ITG6" s="10"/>
      <c r="ITH6" s="10"/>
      <c r="ITI6" s="10"/>
      <c r="ITJ6" s="10"/>
      <c r="ITK6" s="10"/>
      <c r="ITL6" s="10"/>
      <c r="ITM6" s="10"/>
      <c r="ITN6" s="10"/>
      <c r="ITO6" s="10"/>
      <c r="ITP6" s="10"/>
      <c r="ITQ6" s="10"/>
      <c r="ITR6" s="10"/>
      <c r="ITS6" s="10"/>
      <c r="ITT6" s="10"/>
      <c r="ITU6" s="10"/>
      <c r="ITV6" s="10"/>
      <c r="ITW6" s="10"/>
      <c r="ITX6" s="10"/>
      <c r="ITY6" s="10"/>
      <c r="ITZ6" s="10"/>
      <c r="IUA6" s="10"/>
      <c r="IUB6" s="10"/>
      <c r="IUC6" s="10"/>
      <c r="IUD6" s="10"/>
      <c r="IUE6" s="10"/>
      <c r="IUF6" s="10"/>
      <c r="IUG6" s="10"/>
      <c r="IUH6" s="10"/>
      <c r="IUI6" s="10"/>
      <c r="IUJ6" s="10"/>
      <c r="IUK6" s="10"/>
      <c r="IUL6" s="10"/>
      <c r="IUM6" s="10"/>
      <c r="IUN6" s="10"/>
      <c r="IUO6" s="10"/>
      <c r="IUP6" s="10"/>
      <c r="IUQ6" s="10"/>
      <c r="IUR6" s="10"/>
      <c r="IUS6" s="10"/>
      <c r="IUT6" s="10"/>
      <c r="IUU6" s="10"/>
      <c r="IUV6" s="10"/>
      <c r="IUW6" s="10"/>
      <c r="IUX6" s="10"/>
      <c r="IUY6" s="10"/>
      <c r="IUZ6" s="10"/>
      <c r="IVA6" s="10"/>
      <c r="IVB6" s="10"/>
      <c r="IVC6" s="10"/>
      <c r="IVD6" s="10"/>
      <c r="IVE6" s="10"/>
      <c r="IVF6" s="10"/>
      <c r="IVG6" s="10"/>
      <c r="IVH6" s="10"/>
      <c r="IVI6" s="10"/>
      <c r="IVJ6" s="10"/>
      <c r="IVK6" s="10"/>
      <c r="IVL6" s="10"/>
      <c r="IVM6" s="10"/>
      <c r="IVN6" s="10"/>
      <c r="IVO6" s="10"/>
      <c r="IVP6" s="10"/>
      <c r="IVQ6" s="10"/>
      <c r="IVR6" s="10"/>
      <c r="IVS6" s="10"/>
      <c r="IVT6" s="10"/>
      <c r="IVU6" s="10"/>
      <c r="IVV6" s="10"/>
      <c r="IVW6" s="10"/>
      <c r="IVX6" s="10"/>
      <c r="IVY6" s="10"/>
      <c r="IVZ6" s="10"/>
      <c r="IWA6" s="10"/>
      <c r="IWB6" s="10"/>
      <c r="IWC6" s="10"/>
      <c r="IWD6" s="10"/>
      <c r="IWE6" s="10"/>
      <c r="IWF6" s="10"/>
      <c r="IWG6" s="10"/>
      <c r="IWH6" s="10"/>
      <c r="IWI6" s="10"/>
      <c r="IWJ6" s="10"/>
      <c r="IWK6" s="10"/>
      <c r="IWL6" s="10"/>
      <c r="IWM6" s="10"/>
      <c r="IWN6" s="10"/>
      <c r="IWO6" s="10"/>
      <c r="IWP6" s="10"/>
      <c r="IWQ6" s="10"/>
      <c r="IWR6" s="10"/>
      <c r="IWS6" s="10"/>
      <c r="IWT6" s="10"/>
      <c r="IWU6" s="10"/>
      <c r="IWV6" s="10"/>
      <c r="IWW6" s="10"/>
      <c r="IWX6" s="10"/>
      <c r="IWY6" s="10"/>
      <c r="IWZ6" s="10"/>
      <c r="IXA6" s="10"/>
      <c r="IXB6" s="10"/>
      <c r="IXC6" s="10"/>
      <c r="IXD6" s="10"/>
      <c r="IXE6" s="10"/>
      <c r="IXF6" s="10"/>
      <c r="IXG6" s="10"/>
      <c r="IXH6" s="10"/>
      <c r="IXI6" s="10"/>
      <c r="IXJ6" s="10"/>
      <c r="IXK6" s="10"/>
      <c r="IXL6" s="10"/>
      <c r="IXM6" s="10"/>
      <c r="IXN6" s="10"/>
      <c r="IXO6" s="10"/>
      <c r="IXP6" s="10"/>
      <c r="IXQ6" s="10"/>
      <c r="IXR6" s="10"/>
      <c r="IXS6" s="10"/>
      <c r="IXT6" s="10"/>
      <c r="IXU6" s="10"/>
      <c r="IXV6" s="10"/>
      <c r="IXW6" s="10"/>
      <c r="IXX6" s="10"/>
      <c r="IXY6" s="10"/>
      <c r="IXZ6" s="10"/>
      <c r="IYA6" s="10"/>
      <c r="IYB6" s="10"/>
      <c r="IYC6" s="10"/>
      <c r="IYD6" s="10"/>
      <c r="IYE6" s="10"/>
      <c r="IYF6" s="10"/>
      <c r="IYG6" s="10"/>
      <c r="IYH6" s="10"/>
      <c r="IYI6" s="10"/>
      <c r="IYJ6" s="10"/>
      <c r="IYK6" s="10"/>
      <c r="IYL6" s="10"/>
      <c r="IYM6" s="10"/>
      <c r="IYN6" s="10"/>
      <c r="IYO6" s="10"/>
      <c r="IYP6" s="10"/>
      <c r="IYQ6" s="10"/>
      <c r="IYR6" s="10"/>
      <c r="IYS6" s="10"/>
      <c r="IYT6" s="10"/>
      <c r="IYU6" s="10"/>
      <c r="IYV6" s="10"/>
      <c r="IYW6" s="10"/>
      <c r="IYX6" s="10"/>
      <c r="IYY6" s="10"/>
      <c r="IYZ6" s="10"/>
      <c r="IZA6" s="10"/>
      <c r="IZB6" s="10"/>
      <c r="IZC6" s="10"/>
      <c r="IZD6" s="10"/>
      <c r="IZE6" s="10"/>
      <c r="IZF6" s="10"/>
      <c r="IZG6" s="10"/>
      <c r="IZH6" s="10"/>
      <c r="IZI6" s="10"/>
      <c r="IZJ6" s="10"/>
      <c r="IZK6" s="10"/>
      <c r="IZL6" s="10"/>
      <c r="IZM6" s="10"/>
      <c r="IZN6" s="10"/>
      <c r="IZO6" s="10"/>
      <c r="IZP6" s="10"/>
      <c r="IZQ6" s="10"/>
      <c r="IZR6" s="10"/>
      <c r="IZS6" s="10"/>
      <c r="IZT6" s="10"/>
      <c r="IZU6" s="10"/>
      <c r="IZV6" s="10"/>
      <c r="IZW6" s="10"/>
      <c r="IZX6" s="10"/>
      <c r="IZY6" s="10"/>
      <c r="IZZ6" s="10"/>
      <c r="JAA6" s="10"/>
      <c r="JAB6" s="10"/>
      <c r="JAC6" s="10"/>
      <c r="JAD6" s="10"/>
      <c r="JAE6" s="10"/>
      <c r="JAF6" s="10"/>
      <c r="JAG6" s="10"/>
      <c r="JAH6" s="10"/>
      <c r="JAI6" s="10"/>
      <c r="JAJ6" s="10"/>
      <c r="JAK6" s="10"/>
      <c r="JAL6" s="10"/>
      <c r="JAM6" s="10"/>
      <c r="JAN6" s="10"/>
      <c r="JAO6" s="10"/>
      <c r="JAP6" s="10"/>
      <c r="JAQ6" s="10"/>
      <c r="JAR6" s="10"/>
      <c r="JAS6" s="10"/>
      <c r="JAT6" s="10"/>
      <c r="JAU6" s="10"/>
      <c r="JAV6" s="10"/>
      <c r="JAW6" s="10"/>
      <c r="JAX6" s="10"/>
      <c r="JAY6" s="10"/>
      <c r="JAZ6" s="10"/>
      <c r="JBA6" s="10"/>
      <c r="JBB6" s="10"/>
      <c r="JBC6" s="10"/>
      <c r="JBD6" s="10"/>
      <c r="JBE6" s="10"/>
      <c r="JBF6" s="10"/>
      <c r="JBG6" s="10"/>
      <c r="JBH6" s="10"/>
      <c r="JBI6" s="10"/>
      <c r="JBJ6" s="10"/>
      <c r="JBK6" s="10"/>
      <c r="JBL6" s="10"/>
      <c r="JBM6" s="10"/>
      <c r="JBN6" s="10"/>
      <c r="JBO6" s="10"/>
      <c r="JBP6" s="10"/>
      <c r="JBQ6" s="10"/>
      <c r="JBR6" s="10"/>
      <c r="JBS6" s="10"/>
      <c r="JBT6" s="10"/>
      <c r="JBU6" s="10"/>
      <c r="JBV6" s="10"/>
      <c r="JBW6" s="10"/>
      <c r="JBX6" s="10"/>
      <c r="JBY6" s="10"/>
      <c r="JBZ6" s="10"/>
      <c r="JCA6" s="10"/>
      <c r="JCB6" s="10"/>
      <c r="JCC6" s="10"/>
      <c r="JCD6" s="10"/>
      <c r="JCE6" s="10"/>
      <c r="JCF6" s="10"/>
      <c r="JCG6" s="10"/>
      <c r="JCH6" s="10"/>
      <c r="JCI6" s="10"/>
      <c r="JCJ6" s="10"/>
      <c r="JCK6" s="10"/>
      <c r="JCL6" s="10"/>
      <c r="JCM6" s="10"/>
      <c r="JCN6" s="10"/>
      <c r="JCO6" s="10"/>
      <c r="JCP6" s="10"/>
      <c r="JCQ6" s="10"/>
      <c r="JCR6" s="10"/>
      <c r="JCS6" s="10"/>
      <c r="JCT6" s="10"/>
      <c r="JCU6" s="10"/>
      <c r="JCV6" s="10"/>
      <c r="JCW6" s="10"/>
      <c r="JCX6" s="10"/>
      <c r="JCY6" s="10"/>
      <c r="JCZ6" s="10"/>
      <c r="JDA6" s="10"/>
      <c r="JDB6" s="10"/>
      <c r="JDC6" s="10"/>
      <c r="JDD6" s="10"/>
      <c r="JDE6" s="10"/>
      <c r="JDF6" s="10"/>
      <c r="JDG6" s="10"/>
      <c r="JDH6" s="10"/>
      <c r="JDI6" s="10"/>
      <c r="JDJ6" s="10"/>
      <c r="JDK6" s="10"/>
      <c r="JDL6" s="10"/>
      <c r="JDM6" s="10"/>
      <c r="JDN6" s="10"/>
      <c r="JDO6" s="10"/>
      <c r="JDP6" s="10"/>
      <c r="JDQ6" s="10"/>
      <c r="JDR6" s="10"/>
      <c r="JDS6" s="10"/>
      <c r="JDT6" s="10"/>
      <c r="JDU6" s="10"/>
      <c r="JDV6" s="10"/>
      <c r="JDW6" s="10"/>
      <c r="JDX6" s="10"/>
      <c r="JDY6" s="10"/>
      <c r="JDZ6" s="10"/>
      <c r="JEA6" s="10"/>
      <c r="JEB6" s="10"/>
      <c r="JEC6" s="10"/>
      <c r="JED6" s="10"/>
      <c r="JEE6" s="10"/>
      <c r="JEF6" s="10"/>
      <c r="JEG6" s="10"/>
      <c r="JEH6" s="10"/>
      <c r="JEI6" s="10"/>
      <c r="JEJ6" s="10"/>
      <c r="JEK6" s="10"/>
      <c r="JEL6" s="10"/>
      <c r="JEM6" s="10"/>
      <c r="JEN6" s="10"/>
      <c r="JEO6" s="10"/>
      <c r="JEP6" s="10"/>
      <c r="JEQ6" s="10"/>
      <c r="JER6" s="10"/>
      <c r="JES6" s="10"/>
      <c r="JET6" s="10"/>
      <c r="JEU6" s="10"/>
      <c r="JEV6" s="10"/>
      <c r="JEW6" s="10"/>
      <c r="JEX6" s="10"/>
      <c r="JEY6" s="10"/>
      <c r="JEZ6" s="10"/>
      <c r="JFA6" s="10"/>
      <c r="JFB6" s="10"/>
      <c r="JFC6" s="10"/>
      <c r="JFD6" s="10"/>
      <c r="JFE6" s="10"/>
      <c r="JFF6" s="10"/>
      <c r="JFG6" s="10"/>
      <c r="JFH6" s="10"/>
      <c r="JFI6" s="10"/>
      <c r="JFJ6" s="10"/>
      <c r="JFK6" s="10"/>
      <c r="JFL6" s="10"/>
      <c r="JFM6" s="10"/>
      <c r="JFN6" s="10"/>
      <c r="JFO6" s="10"/>
      <c r="JFP6" s="10"/>
      <c r="JFQ6" s="10"/>
      <c r="JFR6" s="10"/>
      <c r="JFS6" s="10"/>
      <c r="JFT6" s="10"/>
      <c r="JFU6" s="10"/>
      <c r="JFV6" s="10"/>
      <c r="JFW6" s="10"/>
      <c r="JFX6" s="10"/>
      <c r="JFY6" s="10"/>
      <c r="JFZ6" s="10"/>
      <c r="JGA6" s="10"/>
      <c r="JGB6" s="10"/>
      <c r="JGC6" s="10"/>
      <c r="JGD6" s="10"/>
      <c r="JGE6" s="10"/>
      <c r="JGF6" s="10"/>
      <c r="JGG6" s="10"/>
      <c r="JGH6" s="10"/>
      <c r="JGI6" s="10"/>
      <c r="JGJ6" s="10"/>
      <c r="JGK6" s="10"/>
      <c r="JGL6" s="10"/>
      <c r="JGM6" s="10"/>
      <c r="JGN6" s="10"/>
      <c r="JGO6" s="10"/>
      <c r="JGP6" s="10"/>
      <c r="JGQ6" s="10"/>
      <c r="JGR6" s="10"/>
      <c r="JGS6" s="10"/>
      <c r="JGT6" s="10"/>
      <c r="JGU6" s="10"/>
      <c r="JGV6" s="10"/>
      <c r="JGW6" s="10"/>
      <c r="JGX6" s="10"/>
      <c r="JGY6" s="10"/>
      <c r="JGZ6" s="10"/>
      <c r="JHA6" s="10"/>
      <c r="JHB6" s="10"/>
      <c r="JHC6" s="10"/>
      <c r="JHD6" s="10"/>
      <c r="JHE6" s="10"/>
      <c r="JHF6" s="10"/>
      <c r="JHG6" s="10"/>
      <c r="JHH6" s="10"/>
      <c r="JHI6" s="10"/>
      <c r="JHJ6" s="10"/>
      <c r="JHK6" s="10"/>
      <c r="JHL6" s="10"/>
      <c r="JHM6" s="10"/>
      <c r="JHN6" s="10"/>
      <c r="JHO6" s="10"/>
      <c r="JHP6" s="10"/>
      <c r="JHQ6" s="10"/>
      <c r="JHR6" s="10"/>
      <c r="JHS6" s="10"/>
      <c r="JHT6" s="10"/>
      <c r="JHU6" s="10"/>
      <c r="JHV6" s="10"/>
      <c r="JHW6" s="10"/>
      <c r="JHX6" s="10"/>
      <c r="JHY6" s="10"/>
      <c r="JHZ6" s="10"/>
      <c r="JIA6" s="10"/>
      <c r="JIB6" s="10"/>
      <c r="JIC6" s="10"/>
      <c r="JID6" s="10"/>
      <c r="JIE6" s="10"/>
      <c r="JIF6" s="10"/>
      <c r="JIG6" s="10"/>
      <c r="JIH6" s="10"/>
      <c r="JII6" s="10"/>
      <c r="JIJ6" s="10"/>
      <c r="JIK6" s="10"/>
      <c r="JIL6" s="10"/>
      <c r="JIM6" s="10"/>
      <c r="JIN6" s="10"/>
      <c r="JIO6" s="10"/>
      <c r="JIP6" s="10"/>
      <c r="JIQ6" s="10"/>
      <c r="JIR6" s="10"/>
      <c r="JIS6" s="10"/>
      <c r="JIT6" s="10"/>
      <c r="JIU6" s="10"/>
      <c r="JIV6" s="10"/>
      <c r="JIW6" s="10"/>
      <c r="JIX6" s="10"/>
      <c r="JIY6" s="10"/>
      <c r="JIZ6" s="10"/>
      <c r="JJA6" s="10"/>
      <c r="JJB6" s="10"/>
      <c r="JJC6" s="10"/>
      <c r="JJD6" s="10"/>
      <c r="JJE6" s="10"/>
      <c r="JJF6" s="10"/>
      <c r="JJG6" s="10"/>
      <c r="JJH6" s="10"/>
      <c r="JJI6" s="10"/>
      <c r="JJJ6" s="10"/>
      <c r="JJK6" s="10"/>
      <c r="JJL6" s="10"/>
      <c r="JJM6" s="10"/>
      <c r="JJN6" s="10"/>
      <c r="JJO6" s="10"/>
      <c r="JJP6" s="10"/>
      <c r="JJQ6" s="10"/>
      <c r="JJR6" s="10"/>
      <c r="JJS6" s="10"/>
      <c r="JJT6" s="10"/>
      <c r="JJU6" s="10"/>
      <c r="JJV6" s="10"/>
      <c r="JJW6" s="10"/>
      <c r="JJX6" s="10"/>
      <c r="JJY6" s="10"/>
      <c r="JJZ6" s="10"/>
      <c r="JKA6" s="10"/>
      <c r="JKB6" s="10"/>
      <c r="JKC6" s="10"/>
      <c r="JKD6" s="10"/>
      <c r="JKE6" s="10"/>
      <c r="JKF6" s="10"/>
      <c r="JKG6" s="10"/>
      <c r="JKH6" s="10"/>
      <c r="JKI6" s="10"/>
      <c r="JKJ6" s="10"/>
      <c r="JKK6" s="10"/>
      <c r="JKL6" s="10"/>
      <c r="JKM6" s="10"/>
      <c r="JKN6" s="10"/>
      <c r="JKO6" s="10"/>
      <c r="JKP6" s="10"/>
      <c r="JKQ6" s="10"/>
      <c r="JKR6" s="10"/>
      <c r="JKS6" s="10"/>
      <c r="JKT6" s="10"/>
      <c r="JKU6" s="10"/>
      <c r="JKV6" s="10"/>
      <c r="JKW6" s="10"/>
      <c r="JKX6" s="10"/>
      <c r="JKY6" s="10"/>
      <c r="JKZ6" s="10"/>
      <c r="JLA6" s="10"/>
      <c r="JLB6" s="10"/>
      <c r="JLC6" s="10"/>
      <c r="JLD6" s="10"/>
      <c r="JLE6" s="10"/>
      <c r="JLF6" s="10"/>
      <c r="JLG6" s="10"/>
      <c r="JLH6" s="10"/>
      <c r="JLI6" s="10"/>
      <c r="JLJ6" s="10"/>
      <c r="JLK6" s="10"/>
      <c r="JLL6" s="10"/>
      <c r="JLM6" s="10"/>
      <c r="JLN6" s="10"/>
      <c r="JLO6" s="10"/>
      <c r="JLP6" s="10"/>
      <c r="JLQ6" s="10"/>
      <c r="JLR6" s="10"/>
      <c r="JLS6" s="10"/>
      <c r="JLT6" s="10"/>
      <c r="JLU6" s="10"/>
      <c r="JLV6" s="10"/>
      <c r="JLW6" s="10"/>
      <c r="JLX6" s="10"/>
      <c r="JLY6" s="10"/>
      <c r="JLZ6" s="10"/>
      <c r="JMA6" s="10"/>
      <c r="JMB6" s="10"/>
      <c r="JMC6" s="10"/>
      <c r="JMD6" s="10"/>
      <c r="JME6" s="10"/>
      <c r="JMF6" s="10"/>
      <c r="JMG6" s="10"/>
      <c r="JMH6" s="10"/>
      <c r="JMI6" s="10"/>
      <c r="JMJ6" s="10"/>
      <c r="JMK6" s="10"/>
      <c r="JML6" s="10"/>
      <c r="JMM6" s="10"/>
      <c r="JMN6" s="10"/>
      <c r="JMO6" s="10"/>
      <c r="JMP6" s="10"/>
      <c r="JMQ6" s="10"/>
      <c r="JMR6" s="10"/>
      <c r="JMS6" s="10"/>
      <c r="JMT6" s="10"/>
      <c r="JMU6" s="10"/>
      <c r="JMV6" s="10"/>
      <c r="JMW6" s="10"/>
      <c r="JMX6" s="10"/>
      <c r="JMY6" s="10"/>
      <c r="JMZ6" s="10"/>
      <c r="JNA6" s="10"/>
      <c r="JNB6" s="10"/>
      <c r="JNC6" s="10"/>
      <c r="JND6" s="10"/>
      <c r="JNE6" s="10"/>
      <c r="JNF6" s="10"/>
      <c r="JNG6" s="10"/>
      <c r="JNH6" s="10"/>
      <c r="JNI6" s="10"/>
      <c r="JNJ6" s="10"/>
      <c r="JNK6" s="10"/>
      <c r="JNL6" s="10"/>
      <c r="JNM6" s="10"/>
      <c r="JNN6" s="10"/>
      <c r="JNO6" s="10"/>
      <c r="JNP6" s="10"/>
      <c r="JNQ6" s="10"/>
      <c r="JNR6" s="10"/>
      <c r="JNS6" s="10"/>
      <c r="JNT6" s="10"/>
      <c r="JNU6" s="10"/>
      <c r="JNV6" s="10"/>
      <c r="JNW6" s="10"/>
      <c r="JNX6" s="10"/>
      <c r="JNY6" s="10"/>
      <c r="JNZ6" s="10"/>
      <c r="JOA6" s="10"/>
      <c r="JOB6" s="10"/>
      <c r="JOC6" s="10"/>
      <c r="JOD6" s="10"/>
      <c r="JOE6" s="10"/>
      <c r="JOF6" s="10"/>
      <c r="JOG6" s="10"/>
      <c r="JOH6" s="10"/>
      <c r="JOI6" s="10"/>
      <c r="JOJ6" s="10"/>
      <c r="JOK6" s="10"/>
      <c r="JOL6" s="10"/>
      <c r="JOM6" s="10"/>
      <c r="JON6" s="10"/>
      <c r="JOO6" s="10"/>
      <c r="JOP6" s="10"/>
      <c r="JOQ6" s="10"/>
      <c r="JOR6" s="10"/>
      <c r="JOS6" s="10"/>
      <c r="JOT6" s="10"/>
      <c r="JOU6" s="10"/>
      <c r="JOV6" s="10"/>
      <c r="JOW6" s="10"/>
      <c r="JOX6" s="10"/>
      <c r="JOY6" s="10"/>
      <c r="JOZ6" s="10"/>
      <c r="JPA6" s="10"/>
      <c r="JPB6" s="10"/>
      <c r="JPC6" s="10"/>
      <c r="JPD6" s="10"/>
      <c r="JPE6" s="10"/>
      <c r="JPF6" s="10"/>
      <c r="JPG6" s="10"/>
      <c r="JPH6" s="10"/>
      <c r="JPI6" s="10"/>
      <c r="JPJ6" s="10"/>
      <c r="JPK6" s="10"/>
      <c r="JPL6" s="10"/>
      <c r="JPM6" s="10"/>
      <c r="JPN6" s="10"/>
      <c r="JPO6" s="10"/>
      <c r="JPP6" s="10"/>
      <c r="JPQ6" s="10"/>
      <c r="JPR6" s="10"/>
      <c r="JPS6" s="10"/>
      <c r="JPT6" s="10"/>
      <c r="JPU6" s="10"/>
      <c r="JPV6" s="10"/>
      <c r="JPW6" s="10"/>
      <c r="JPX6" s="10"/>
      <c r="JPY6" s="10"/>
      <c r="JPZ6" s="10"/>
      <c r="JQA6" s="10"/>
      <c r="JQB6" s="10"/>
      <c r="JQC6" s="10"/>
      <c r="JQD6" s="10"/>
      <c r="JQE6" s="10"/>
      <c r="JQF6" s="10"/>
      <c r="JQG6" s="10"/>
      <c r="JQH6" s="10"/>
      <c r="JQI6" s="10"/>
      <c r="JQJ6" s="10"/>
      <c r="JQK6" s="10"/>
      <c r="JQL6" s="10"/>
      <c r="JQM6" s="10"/>
      <c r="JQN6" s="10"/>
      <c r="JQO6" s="10"/>
      <c r="JQP6" s="10"/>
      <c r="JQQ6" s="10"/>
      <c r="JQR6" s="10"/>
      <c r="JQS6" s="10"/>
      <c r="JQT6" s="10"/>
      <c r="JQU6" s="10"/>
      <c r="JQV6" s="10"/>
      <c r="JQW6" s="10"/>
      <c r="JQX6" s="10"/>
      <c r="JQY6" s="10"/>
      <c r="JQZ6" s="10"/>
      <c r="JRA6" s="10"/>
      <c r="JRB6" s="10"/>
      <c r="JRC6" s="10"/>
      <c r="JRD6" s="10"/>
      <c r="JRE6" s="10"/>
      <c r="JRF6" s="10"/>
      <c r="JRG6" s="10"/>
      <c r="JRH6" s="10"/>
      <c r="JRI6" s="10"/>
      <c r="JRJ6" s="10"/>
      <c r="JRK6" s="10"/>
      <c r="JRL6" s="10"/>
      <c r="JRM6" s="10"/>
      <c r="JRN6" s="10"/>
      <c r="JRO6" s="10"/>
      <c r="JRP6" s="10"/>
      <c r="JRQ6" s="10"/>
      <c r="JRR6" s="10"/>
      <c r="JRS6" s="10"/>
      <c r="JRT6" s="10"/>
      <c r="JRU6" s="10"/>
      <c r="JRV6" s="10"/>
      <c r="JRW6" s="10"/>
      <c r="JRX6" s="10"/>
      <c r="JRY6" s="10"/>
      <c r="JRZ6" s="10"/>
      <c r="JSA6" s="10"/>
      <c r="JSB6" s="10"/>
      <c r="JSC6" s="10"/>
      <c r="JSD6" s="10"/>
      <c r="JSE6" s="10"/>
      <c r="JSF6" s="10"/>
      <c r="JSG6" s="10"/>
      <c r="JSH6" s="10"/>
      <c r="JSI6" s="10"/>
      <c r="JSJ6" s="10"/>
      <c r="JSK6" s="10"/>
      <c r="JSL6" s="10"/>
      <c r="JSM6" s="10"/>
      <c r="JSN6" s="10"/>
      <c r="JSO6" s="10"/>
      <c r="JSP6" s="10"/>
      <c r="JSQ6" s="10"/>
      <c r="JSR6" s="10"/>
      <c r="JSS6" s="10"/>
      <c r="JST6" s="10"/>
      <c r="JSU6" s="10"/>
      <c r="JSV6" s="10"/>
      <c r="JSW6" s="10"/>
      <c r="JSX6" s="10"/>
      <c r="JSY6" s="10"/>
      <c r="JSZ6" s="10"/>
      <c r="JTA6" s="10"/>
      <c r="JTB6" s="10"/>
      <c r="JTC6" s="10"/>
      <c r="JTD6" s="10"/>
      <c r="JTE6" s="10"/>
      <c r="JTF6" s="10"/>
      <c r="JTG6" s="10"/>
      <c r="JTH6" s="10"/>
      <c r="JTI6" s="10"/>
      <c r="JTJ6" s="10"/>
      <c r="JTK6" s="10"/>
      <c r="JTL6" s="10"/>
      <c r="JTM6" s="10"/>
      <c r="JTN6" s="10"/>
      <c r="JTO6" s="10"/>
      <c r="JTP6" s="10"/>
      <c r="JTQ6" s="10"/>
      <c r="JTR6" s="10"/>
      <c r="JTS6" s="10"/>
      <c r="JTT6" s="10"/>
      <c r="JTU6" s="10"/>
      <c r="JTV6" s="10"/>
      <c r="JTW6" s="10"/>
      <c r="JTX6" s="10"/>
      <c r="JTY6" s="10"/>
      <c r="JTZ6" s="10"/>
      <c r="JUA6" s="10"/>
      <c r="JUB6" s="10"/>
      <c r="JUC6" s="10"/>
      <c r="JUD6" s="10"/>
      <c r="JUE6" s="10"/>
      <c r="JUF6" s="10"/>
      <c r="JUG6" s="10"/>
      <c r="JUH6" s="10"/>
      <c r="JUI6" s="10"/>
      <c r="JUJ6" s="10"/>
      <c r="JUK6" s="10"/>
      <c r="JUL6" s="10"/>
      <c r="JUM6" s="10"/>
      <c r="JUN6" s="10"/>
      <c r="JUO6" s="10"/>
      <c r="JUP6" s="10"/>
      <c r="JUQ6" s="10"/>
      <c r="JUR6" s="10"/>
      <c r="JUS6" s="10"/>
      <c r="JUT6" s="10"/>
      <c r="JUU6" s="10"/>
      <c r="JUV6" s="10"/>
      <c r="JUW6" s="10"/>
      <c r="JUX6" s="10"/>
      <c r="JUY6" s="10"/>
      <c r="JUZ6" s="10"/>
      <c r="JVA6" s="10"/>
      <c r="JVB6" s="10"/>
      <c r="JVC6" s="10"/>
      <c r="JVD6" s="10"/>
      <c r="JVE6" s="10"/>
      <c r="JVF6" s="10"/>
      <c r="JVG6" s="10"/>
      <c r="JVH6" s="10"/>
      <c r="JVI6" s="10"/>
      <c r="JVJ6" s="10"/>
      <c r="JVK6" s="10"/>
      <c r="JVL6" s="10"/>
      <c r="JVM6" s="10"/>
      <c r="JVN6" s="10"/>
      <c r="JVO6" s="10"/>
      <c r="JVP6" s="10"/>
      <c r="JVQ6" s="10"/>
      <c r="JVR6" s="10"/>
      <c r="JVS6" s="10"/>
      <c r="JVT6" s="10"/>
      <c r="JVU6" s="10"/>
      <c r="JVV6" s="10"/>
      <c r="JVW6" s="10"/>
      <c r="JVX6" s="10"/>
      <c r="JVY6" s="10"/>
      <c r="JVZ6" s="10"/>
      <c r="JWA6" s="10"/>
      <c r="JWB6" s="10"/>
      <c r="JWC6" s="10"/>
      <c r="JWD6" s="10"/>
      <c r="JWE6" s="10"/>
      <c r="JWF6" s="10"/>
      <c r="JWG6" s="10"/>
      <c r="JWH6" s="10"/>
      <c r="JWI6" s="10"/>
      <c r="JWJ6" s="10"/>
      <c r="JWK6" s="10"/>
      <c r="JWL6" s="10"/>
      <c r="JWM6" s="10"/>
      <c r="JWN6" s="10"/>
      <c r="JWO6" s="10"/>
      <c r="JWP6" s="10"/>
      <c r="JWQ6" s="10"/>
      <c r="JWR6" s="10"/>
      <c r="JWS6" s="10"/>
      <c r="JWT6" s="10"/>
      <c r="JWU6" s="10"/>
      <c r="JWV6" s="10"/>
      <c r="JWW6" s="10"/>
      <c r="JWX6" s="10"/>
      <c r="JWY6" s="10"/>
      <c r="JWZ6" s="10"/>
      <c r="JXA6" s="10"/>
      <c r="JXB6" s="10"/>
      <c r="JXC6" s="10"/>
      <c r="JXD6" s="10"/>
      <c r="JXE6" s="10"/>
      <c r="JXF6" s="10"/>
      <c r="JXG6" s="10"/>
      <c r="JXH6" s="10"/>
      <c r="JXI6" s="10"/>
      <c r="JXJ6" s="10"/>
      <c r="JXK6" s="10"/>
      <c r="JXL6" s="10"/>
      <c r="JXM6" s="10"/>
      <c r="JXN6" s="10"/>
      <c r="JXO6" s="10"/>
      <c r="JXP6" s="10"/>
      <c r="JXQ6" s="10"/>
      <c r="JXR6" s="10"/>
      <c r="JXS6" s="10"/>
      <c r="JXT6" s="10"/>
      <c r="JXU6" s="10"/>
      <c r="JXV6" s="10"/>
      <c r="JXW6" s="10"/>
      <c r="JXX6" s="10"/>
      <c r="JXY6" s="10"/>
      <c r="JXZ6" s="10"/>
      <c r="JYA6" s="10"/>
      <c r="JYB6" s="10"/>
      <c r="JYC6" s="10"/>
      <c r="JYD6" s="10"/>
      <c r="JYE6" s="10"/>
      <c r="JYF6" s="10"/>
      <c r="JYG6" s="10"/>
      <c r="JYH6" s="10"/>
      <c r="JYI6" s="10"/>
      <c r="JYJ6" s="10"/>
      <c r="JYK6" s="10"/>
      <c r="JYL6" s="10"/>
      <c r="JYM6" s="10"/>
      <c r="JYN6" s="10"/>
      <c r="JYO6" s="10"/>
      <c r="JYP6" s="10"/>
      <c r="JYQ6" s="10"/>
      <c r="JYR6" s="10"/>
      <c r="JYS6" s="10"/>
      <c r="JYT6" s="10"/>
      <c r="JYU6" s="10"/>
      <c r="JYV6" s="10"/>
      <c r="JYW6" s="10"/>
      <c r="JYX6" s="10"/>
      <c r="JYY6" s="10"/>
      <c r="JYZ6" s="10"/>
      <c r="JZA6" s="10"/>
      <c r="JZB6" s="10"/>
      <c r="JZC6" s="10"/>
      <c r="JZD6" s="10"/>
      <c r="JZE6" s="10"/>
      <c r="JZF6" s="10"/>
      <c r="JZG6" s="10"/>
      <c r="JZH6" s="10"/>
      <c r="JZI6" s="10"/>
      <c r="JZJ6" s="10"/>
      <c r="JZK6" s="10"/>
      <c r="JZL6" s="10"/>
      <c r="JZM6" s="10"/>
      <c r="JZN6" s="10"/>
      <c r="JZO6" s="10"/>
      <c r="JZP6" s="10"/>
      <c r="JZQ6" s="10"/>
      <c r="JZR6" s="10"/>
      <c r="JZS6" s="10"/>
      <c r="JZT6" s="10"/>
      <c r="JZU6" s="10"/>
      <c r="JZV6" s="10"/>
      <c r="JZW6" s="10"/>
      <c r="JZX6" s="10"/>
      <c r="JZY6" s="10"/>
      <c r="JZZ6" s="10"/>
      <c r="KAA6" s="10"/>
      <c r="KAB6" s="10"/>
      <c r="KAC6" s="10"/>
      <c r="KAD6" s="10"/>
      <c r="KAE6" s="10"/>
      <c r="KAF6" s="10"/>
      <c r="KAG6" s="10"/>
      <c r="KAH6" s="10"/>
      <c r="KAI6" s="10"/>
      <c r="KAJ6" s="10"/>
      <c r="KAK6" s="10"/>
      <c r="KAL6" s="10"/>
      <c r="KAM6" s="10"/>
      <c r="KAN6" s="10"/>
      <c r="KAO6" s="10"/>
      <c r="KAP6" s="10"/>
      <c r="KAQ6" s="10"/>
      <c r="KAR6" s="10"/>
      <c r="KAS6" s="10"/>
      <c r="KAT6" s="10"/>
      <c r="KAU6" s="10"/>
      <c r="KAV6" s="10"/>
      <c r="KAW6" s="10"/>
      <c r="KAX6" s="10"/>
      <c r="KAY6" s="10"/>
      <c r="KAZ6" s="10"/>
      <c r="KBA6" s="10"/>
      <c r="KBB6" s="10"/>
      <c r="KBC6" s="10"/>
      <c r="KBD6" s="10"/>
      <c r="KBE6" s="10"/>
      <c r="KBF6" s="10"/>
      <c r="KBG6" s="10"/>
      <c r="KBH6" s="10"/>
      <c r="KBI6" s="10"/>
      <c r="KBJ6" s="10"/>
      <c r="KBK6" s="10"/>
      <c r="KBL6" s="10"/>
      <c r="KBM6" s="10"/>
      <c r="KBN6" s="10"/>
      <c r="KBO6" s="10"/>
      <c r="KBP6" s="10"/>
      <c r="KBQ6" s="10"/>
      <c r="KBR6" s="10"/>
      <c r="KBS6" s="10"/>
      <c r="KBT6" s="10"/>
      <c r="KBU6" s="10"/>
      <c r="KBV6" s="10"/>
      <c r="KBW6" s="10"/>
      <c r="KBX6" s="10"/>
      <c r="KBY6" s="10"/>
      <c r="KBZ6" s="10"/>
      <c r="KCA6" s="10"/>
      <c r="KCB6" s="10"/>
      <c r="KCC6" s="10"/>
      <c r="KCD6" s="10"/>
      <c r="KCE6" s="10"/>
      <c r="KCF6" s="10"/>
      <c r="KCG6" s="10"/>
      <c r="KCH6" s="10"/>
      <c r="KCI6" s="10"/>
      <c r="KCJ6" s="10"/>
      <c r="KCK6" s="10"/>
      <c r="KCL6" s="10"/>
      <c r="KCM6" s="10"/>
      <c r="KCN6" s="10"/>
      <c r="KCO6" s="10"/>
      <c r="KCP6" s="10"/>
      <c r="KCQ6" s="10"/>
      <c r="KCR6" s="10"/>
      <c r="KCS6" s="10"/>
      <c r="KCT6" s="10"/>
      <c r="KCU6" s="10"/>
      <c r="KCV6" s="10"/>
      <c r="KCW6" s="10"/>
      <c r="KCX6" s="10"/>
      <c r="KCY6" s="10"/>
      <c r="KCZ6" s="10"/>
      <c r="KDA6" s="10"/>
      <c r="KDB6" s="10"/>
      <c r="KDC6" s="10"/>
      <c r="KDD6" s="10"/>
      <c r="KDE6" s="10"/>
      <c r="KDF6" s="10"/>
      <c r="KDG6" s="10"/>
      <c r="KDH6" s="10"/>
      <c r="KDI6" s="10"/>
      <c r="KDJ6" s="10"/>
      <c r="KDK6" s="10"/>
      <c r="KDL6" s="10"/>
      <c r="KDM6" s="10"/>
      <c r="KDN6" s="10"/>
      <c r="KDO6" s="10"/>
      <c r="KDP6" s="10"/>
      <c r="KDQ6" s="10"/>
      <c r="KDR6" s="10"/>
      <c r="KDS6" s="10"/>
      <c r="KDT6" s="10"/>
      <c r="KDU6" s="10"/>
      <c r="KDV6" s="10"/>
      <c r="KDW6" s="10"/>
      <c r="KDX6" s="10"/>
      <c r="KDY6" s="10"/>
      <c r="KDZ6" s="10"/>
      <c r="KEA6" s="10"/>
      <c r="KEB6" s="10"/>
      <c r="KEC6" s="10"/>
      <c r="KED6" s="10"/>
      <c r="KEE6" s="10"/>
      <c r="KEF6" s="10"/>
      <c r="KEG6" s="10"/>
      <c r="KEH6" s="10"/>
      <c r="KEI6" s="10"/>
      <c r="KEJ6" s="10"/>
      <c r="KEK6" s="10"/>
      <c r="KEL6" s="10"/>
      <c r="KEM6" s="10"/>
      <c r="KEN6" s="10"/>
      <c r="KEO6" s="10"/>
      <c r="KEP6" s="10"/>
      <c r="KEQ6" s="10"/>
      <c r="KER6" s="10"/>
      <c r="KES6" s="10"/>
      <c r="KET6" s="10"/>
      <c r="KEU6" s="10"/>
      <c r="KEV6" s="10"/>
      <c r="KEW6" s="10"/>
      <c r="KEX6" s="10"/>
      <c r="KEY6" s="10"/>
      <c r="KEZ6" s="10"/>
      <c r="KFA6" s="10"/>
      <c r="KFB6" s="10"/>
      <c r="KFC6" s="10"/>
      <c r="KFD6" s="10"/>
      <c r="KFE6" s="10"/>
      <c r="KFF6" s="10"/>
      <c r="KFG6" s="10"/>
      <c r="KFH6" s="10"/>
      <c r="KFI6" s="10"/>
      <c r="KFJ6" s="10"/>
      <c r="KFK6" s="10"/>
      <c r="KFL6" s="10"/>
      <c r="KFM6" s="10"/>
      <c r="KFN6" s="10"/>
      <c r="KFO6" s="10"/>
      <c r="KFP6" s="10"/>
      <c r="KFQ6" s="10"/>
      <c r="KFR6" s="10"/>
      <c r="KFS6" s="10"/>
      <c r="KFT6" s="10"/>
      <c r="KFU6" s="10"/>
      <c r="KFV6" s="10"/>
      <c r="KFW6" s="10"/>
      <c r="KFX6" s="10"/>
      <c r="KFY6" s="10"/>
      <c r="KFZ6" s="10"/>
      <c r="KGA6" s="10"/>
      <c r="KGB6" s="10"/>
      <c r="KGC6" s="10"/>
      <c r="KGD6" s="10"/>
      <c r="KGE6" s="10"/>
      <c r="KGF6" s="10"/>
      <c r="KGG6" s="10"/>
      <c r="KGH6" s="10"/>
      <c r="KGI6" s="10"/>
      <c r="KGJ6" s="10"/>
      <c r="KGK6" s="10"/>
      <c r="KGL6" s="10"/>
      <c r="KGM6" s="10"/>
      <c r="KGN6" s="10"/>
      <c r="KGO6" s="10"/>
      <c r="KGP6" s="10"/>
      <c r="KGQ6" s="10"/>
      <c r="KGR6" s="10"/>
      <c r="KGS6" s="10"/>
      <c r="KGT6" s="10"/>
      <c r="KGU6" s="10"/>
      <c r="KGV6" s="10"/>
      <c r="KGW6" s="10"/>
      <c r="KGX6" s="10"/>
      <c r="KGY6" s="10"/>
      <c r="KGZ6" s="10"/>
      <c r="KHA6" s="10"/>
      <c r="KHB6" s="10"/>
      <c r="KHC6" s="10"/>
      <c r="KHD6" s="10"/>
      <c r="KHE6" s="10"/>
      <c r="KHF6" s="10"/>
      <c r="KHG6" s="10"/>
      <c r="KHH6" s="10"/>
      <c r="KHI6" s="10"/>
      <c r="KHJ6" s="10"/>
      <c r="KHK6" s="10"/>
      <c r="KHL6" s="10"/>
      <c r="KHM6" s="10"/>
      <c r="KHN6" s="10"/>
      <c r="KHO6" s="10"/>
      <c r="KHP6" s="10"/>
      <c r="KHQ6" s="10"/>
      <c r="KHR6" s="10"/>
      <c r="KHS6" s="10"/>
      <c r="KHT6" s="10"/>
      <c r="KHU6" s="10"/>
      <c r="KHV6" s="10"/>
      <c r="KHW6" s="10"/>
      <c r="KHX6" s="10"/>
      <c r="KHY6" s="10"/>
      <c r="KHZ6" s="10"/>
      <c r="KIA6" s="10"/>
      <c r="KIB6" s="10"/>
      <c r="KIC6" s="10"/>
      <c r="KID6" s="10"/>
      <c r="KIE6" s="10"/>
      <c r="KIF6" s="10"/>
      <c r="KIG6" s="10"/>
      <c r="KIH6" s="10"/>
      <c r="KII6" s="10"/>
      <c r="KIJ6" s="10"/>
      <c r="KIK6" s="10"/>
      <c r="KIL6" s="10"/>
      <c r="KIM6" s="10"/>
      <c r="KIN6" s="10"/>
      <c r="KIO6" s="10"/>
      <c r="KIP6" s="10"/>
      <c r="KIQ6" s="10"/>
      <c r="KIR6" s="10"/>
      <c r="KIS6" s="10"/>
      <c r="KIT6" s="10"/>
      <c r="KIU6" s="10"/>
      <c r="KIV6" s="10"/>
      <c r="KIW6" s="10"/>
      <c r="KIX6" s="10"/>
      <c r="KIY6" s="10"/>
      <c r="KIZ6" s="10"/>
      <c r="KJA6" s="10"/>
      <c r="KJB6" s="10"/>
      <c r="KJC6" s="10"/>
      <c r="KJD6" s="10"/>
      <c r="KJE6" s="10"/>
      <c r="KJF6" s="10"/>
      <c r="KJG6" s="10"/>
      <c r="KJH6" s="10"/>
      <c r="KJI6" s="10"/>
      <c r="KJJ6" s="10"/>
      <c r="KJK6" s="10"/>
      <c r="KJL6" s="10"/>
      <c r="KJM6" s="10"/>
      <c r="KJN6" s="10"/>
      <c r="KJO6" s="10"/>
      <c r="KJP6" s="10"/>
      <c r="KJQ6" s="10"/>
      <c r="KJR6" s="10"/>
      <c r="KJS6" s="10"/>
      <c r="KJT6" s="10"/>
      <c r="KJU6" s="10"/>
      <c r="KJV6" s="10"/>
      <c r="KJW6" s="10"/>
      <c r="KJX6" s="10"/>
      <c r="KJY6" s="10"/>
      <c r="KJZ6" s="10"/>
      <c r="KKA6" s="10"/>
      <c r="KKB6" s="10"/>
      <c r="KKC6" s="10"/>
      <c r="KKD6" s="10"/>
      <c r="KKE6" s="10"/>
      <c r="KKF6" s="10"/>
      <c r="KKG6" s="10"/>
      <c r="KKH6" s="10"/>
      <c r="KKI6" s="10"/>
      <c r="KKJ6" s="10"/>
      <c r="KKK6" s="10"/>
      <c r="KKL6" s="10"/>
      <c r="KKM6" s="10"/>
      <c r="KKN6" s="10"/>
      <c r="KKO6" s="10"/>
      <c r="KKP6" s="10"/>
      <c r="KKQ6" s="10"/>
      <c r="KKR6" s="10"/>
      <c r="KKS6" s="10"/>
      <c r="KKT6" s="10"/>
      <c r="KKU6" s="10"/>
      <c r="KKV6" s="10"/>
      <c r="KKW6" s="10"/>
      <c r="KKX6" s="10"/>
      <c r="KKY6" s="10"/>
      <c r="KKZ6" s="10"/>
      <c r="KLA6" s="10"/>
      <c r="KLB6" s="10"/>
      <c r="KLC6" s="10"/>
      <c r="KLD6" s="10"/>
      <c r="KLE6" s="10"/>
      <c r="KLF6" s="10"/>
      <c r="KLG6" s="10"/>
      <c r="KLH6" s="10"/>
      <c r="KLI6" s="10"/>
      <c r="KLJ6" s="10"/>
      <c r="KLK6" s="10"/>
      <c r="KLL6" s="10"/>
      <c r="KLM6" s="10"/>
      <c r="KLN6" s="10"/>
      <c r="KLO6" s="10"/>
      <c r="KLP6" s="10"/>
      <c r="KLQ6" s="10"/>
      <c r="KLR6" s="10"/>
      <c r="KLS6" s="10"/>
      <c r="KLT6" s="10"/>
      <c r="KLU6" s="10"/>
      <c r="KLV6" s="10"/>
      <c r="KLW6" s="10"/>
      <c r="KLX6" s="10"/>
      <c r="KLY6" s="10"/>
      <c r="KLZ6" s="10"/>
      <c r="KMA6" s="10"/>
      <c r="KMB6" s="10"/>
      <c r="KMC6" s="10"/>
      <c r="KMD6" s="10"/>
      <c r="KME6" s="10"/>
      <c r="KMF6" s="10"/>
      <c r="KMG6" s="10"/>
      <c r="KMH6" s="10"/>
      <c r="KMI6" s="10"/>
      <c r="KMJ6" s="10"/>
      <c r="KMK6" s="10"/>
      <c r="KML6" s="10"/>
      <c r="KMM6" s="10"/>
      <c r="KMN6" s="10"/>
      <c r="KMO6" s="10"/>
      <c r="KMP6" s="10"/>
      <c r="KMQ6" s="10"/>
      <c r="KMR6" s="10"/>
      <c r="KMS6" s="10"/>
      <c r="KMT6" s="10"/>
      <c r="KMU6" s="10"/>
      <c r="KMV6" s="10"/>
      <c r="KMW6" s="10"/>
      <c r="KMX6" s="10"/>
      <c r="KMY6" s="10"/>
      <c r="KMZ6" s="10"/>
      <c r="KNA6" s="10"/>
      <c r="KNB6" s="10"/>
      <c r="KNC6" s="10"/>
      <c r="KND6" s="10"/>
      <c r="KNE6" s="10"/>
      <c r="KNF6" s="10"/>
      <c r="KNG6" s="10"/>
      <c r="KNH6" s="10"/>
      <c r="KNI6" s="10"/>
      <c r="KNJ6" s="10"/>
      <c r="KNK6" s="10"/>
      <c r="KNL6" s="10"/>
      <c r="KNM6" s="10"/>
      <c r="KNN6" s="10"/>
      <c r="KNO6" s="10"/>
      <c r="KNP6" s="10"/>
      <c r="KNQ6" s="10"/>
      <c r="KNR6" s="10"/>
      <c r="KNS6" s="10"/>
      <c r="KNT6" s="10"/>
      <c r="KNU6" s="10"/>
      <c r="KNV6" s="10"/>
      <c r="KNW6" s="10"/>
      <c r="KNX6" s="10"/>
      <c r="KNY6" s="10"/>
      <c r="KNZ6" s="10"/>
      <c r="KOA6" s="10"/>
      <c r="KOB6" s="10"/>
      <c r="KOC6" s="10"/>
      <c r="KOD6" s="10"/>
      <c r="KOE6" s="10"/>
      <c r="KOF6" s="10"/>
      <c r="KOG6" s="10"/>
      <c r="KOH6" s="10"/>
      <c r="KOI6" s="10"/>
      <c r="KOJ6" s="10"/>
      <c r="KOK6" s="10"/>
      <c r="KOL6" s="10"/>
      <c r="KOM6" s="10"/>
      <c r="KON6" s="10"/>
      <c r="KOO6" s="10"/>
      <c r="KOP6" s="10"/>
      <c r="KOQ6" s="10"/>
      <c r="KOR6" s="10"/>
      <c r="KOS6" s="10"/>
      <c r="KOT6" s="10"/>
      <c r="KOU6" s="10"/>
      <c r="KOV6" s="10"/>
      <c r="KOW6" s="10"/>
      <c r="KOX6" s="10"/>
      <c r="KOY6" s="10"/>
      <c r="KOZ6" s="10"/>
      <c r="KPA6" s="10"/>
      <c r="KPB6" s="10"/>
      <c r="KPC6" s="10"/>
      <c r="KPD6" s="10"/>
      <c r="KPE6" s="10"/>
      <c r="KPF6" s="10"/>
      <c r="KPG6" s="10"/>
      <c r="KPH6" s="10"/>
      <c r="KPI6" s="10"/>
      <c r="KPJ6" s="10"/>
      <c r="KPK6" s="10"/>
      <c r="KPL6" s="10"/>
      <c r="KPM6" s="10"/>
      <c r="KPN6" s="10"/>
      <c r="KPO6" s="10"/>
      <c r="KPP6" s="10"/>
      <c r="KPQ6" s="10"/>
      <c r="KPR6" s="10"/>
      <c r="KPS6" s="10"/>
      <c r="KPT6" s="10"/>
      <c r="KPU6" s="10"/>
      <c r="KPV6" s="10"/>
      <c r="KPW6" s="10"/>
      <c r="KPX6" s="10"/>
      <c r="KPY6" s="10"/>
      <c r="KPZ6" s="10"/>
      <c r="KQA6" s="10"/>
      <c r="KQB6" s="10"/>
      <c r="KQC6" s="10"/>
      <c r="KQD6" s="10"/>
      <c r="KQE6" s="10"/>
      <c r="KQF6" s="10"/>
      <c r="KQG6" s="10"/>
      <c r="KQH6" s="10"/>
      <c r="KQI6" s="10"/>
      <c r="KQJ6" s="10"/>
      <c r="KQK6" s="10"/>
      <c r="KQL6" s="10"/>
      <c r="KQM6" s="10"/>
      <c r="KQN6" s="10"/>
      <c r="KQO6" s="10"/>
      <c r="KQP6" s="10"/>
      <c r="KQQ6" s="10"/>
      <c r="KQR6" s="10"/>
      <c r="KQS6" s="10"/>
      <c r="KQT6" s="10"/>
      <c r="KQU6" s="10"/>
      <c r="KQV6" s="10"/>
      <c r="KQW6" s="10"/>
      <c r="KQX6" s="10"/>
      <c r="KQY6" s="10"/>
      <c r="KQZ6" s="10"/>
      <c r="KRA6" s="10"/>
      <c r="KRB6" s="10"/>
      <c r="KRC6" s="10"/>
      <c r="KRD6" s="10"/>
      <c r="KRE6" s="10"/>
      <c r="KRF6" s="10"/>
      <c r="KRG6" s="10"/>
      <c r="KRH6" s="10"/>
      <c r="KRI6" s="10"/>
      <c r="KRJ6" s="10"/>
      <c r="KRK6" s="10"/>
      <c r="KRL6" s="10"/>
      <c r="KRM6" s="10"/>
      <c r="KRN6" s="10"/>
      <c r="KRO6" s="10"/>
      <c r="KRP6" s="10"/>
      <c r="KRQ6" s="10"/>
      <c r="KRR6" s="10"/>
      <c r="KRS6" s="10"/>
      <c r="KRT6" s="10"/>
      <c r="KRU6" s="10"/>
      <c r="KRV6" s="10"/>
      <c r="KRW6" s="10"/>
      <c r="KRX6" s="10"/>
      <c r="KRY6" s="10"/>
      <c r="KRZ6" s="10"/>
      <c r="KSA6" s="10"/>
      <c r="KSB6" s="10"/>
      <c r="KSC6" s="10"/>
      <c r="KSD6" s="10"/>
      <c r="KSE6" s="10"/>
      <c r="KSF6" s="10"/>
      <c r="KSG6" s="10"/>
      <c r="KSH6" s="10"/>
      <c r="KSI6" s="10"/>
      <c r="KSJ6" s="10"/>
      <c r="KSK6" s="10"/>
      <c r="KSL6" s="10"/>
      <c r="KSM6" s="10"/>
      <c r="KSN6" s="10"/>
      <c r="KSO6" s="10"/>
      <c r="KSP6" s="10"/>
      <c r="KSQ6" s="10"/>
      <c r="KSR6" s="10"/>
      <c r="KSS6" s="10"/>
      <c r="KST6" s="10"/>
      <c r="KSU6" s="10"/>
      <c r="KSV6" s="10"/>
      <c r="KSW6" s="10"/>
      <c r="KSX6" s="10"/>
      <c r="KSY6" s="10"/>
      <c r="KSZ6" s="10"/>
      <c r="KTA6" s="10"/>
      <c r="KTB6" s="10"/>
      <c r="KTC6" s="10"/>
      <c r="KTD6" s="10"/>
      <c r="KTE6" s="10"/>
      <c r="KTF6" s="10"/>
      <c r="KTG6" s="10"/>
      <c r="KTH6" s="10"/>
      <c r="KTI6" s="10"/>
      <c r="KTJ6" s="10"/>
      <c r="KTK6" s="10"/>
      <c r="KTL6" s="10"/>
      <c r="KTM6" s="10"/>
      <c r="KTN6" s="10"/>
      <c r="KTO6" s="10"/>
      <c r="KTP6" s="10"/>
      <c r="KTQ6" s="10"/>
      <c r="KTR6" s="10"/>
      <c r="KTS6" s="10"/>
      <c r="KTT6" s="10"/>
      <c r="KTU6" s="10"/>
      <c r="KTV6" s="10"/>
      <c r="KTW6" s="10"/>
      <c r="KTX6" s="10"/>
      <c r="KTY6" s="10"/>
      <c r="KTZ6" s="10"/>
      <c r="KUA6" s="10"/>
      <c r="KUB6" s="10"/>
      <c r="KUC6" s="10"/>
      <c r="KUD6" s="10"/>
      <c r="KUE6" s="10"/>
      <c r="KUF6" s="10"/>
      <c r="KUG6" s="10"/>
      <c r="KUH6" s="10"/>
      <c r="KUI6" s="10"/>
      <c r="KUJ6" s="10"/>
      <c r="KUK6" s="10"/>
      <c r="KUL6" s="10"/>
      <c r="KUM6" s="10"/>
      <c r="KUN6" s="10"/>
      <c r="KUO6" s="10"/>
      <c r="KUP6" s="10"/>
      <c r="KUQ6" s="10"/>
      <c r="KUR6" s="10"/>
      <c r="KUS6" s="10"/>
      <c r="KUT6" s="10"/>
      <c r="KUU6" s="10"/>
      <c r="KUV6" s="10"/>
      <c r="KUW6" s="10"/>
      <c r="KUX6" s="10"/>
      <c r="KUY6" s="10"/>
      <c r="KUZ6" s="10"/>
      <c r="KVA6" s="10"/>
      <c r="KVB6" s="10"/>
      <c r="KVC6" s="10"/>
      <c r="KVD6" s="10"/>
      <c r="KVE6" s="10"/>
      <c r="KVF6" s="10"/>
      <c r="KVG6" s="10"/>
      <c r="KVH6" s="10"/>
      <c r="KVI6" s="10"/>
      <c r="KVJ6" s="10"/>
      <c r="KVK6" s="10"/>
      <c r="KVL6" s="10"/>
      <c r="KVM6" s="10"/>
      <c r="KVN6" s="10"/>
      <c r="KVO6" s="10"/>
      <c r="KVP6" s="10"/>
      <c r="KVQ6" s="10"/>
      <c r="KVR6" s="10"/>
      <c r="KVS6" s="10"/>
      <c r="KVT6" s="10"/>
      <c r="KVU6" s="10"/>
      <c r="KVV6" s="10"/>
      <c r="KVW6" s="10"/>
      <c r="KVX6" s="10"/>
      <c r="KVY6" s="10"/>
      <c r="KVZ6" s="10"/>
      <c r="KWA6" s="10"/>
      <c r="KWB6" s="10"/>
      <c r="KWC6" s="10"/>
      <c r="KWD6" s="10"/>
      <c r="KWE6" s="10"/>
      <c r="KWF6" s="10"/>
      <c r="KWG6" s="10"/>
      <c r="KWH6" s="10"/>
      <c r="KWI6" s="10"/>
      <c r="KWJ6" s="10"/>
      <c r="KWK6" s="10"/>
      <c r="KWL6" s="10"/>
      <c r="KWM6" s="10"/>
      <c r="KWN6" s="10"/>
      <c r="KWO6" s="10"/>
      <c r="KWP6" s="10"/>
      <c r="KWQ6" s="10"/>
      <c r="KWR6" s="10"/>
      <c r="KWS6" s="10"/>
      <c r="KWT6" s="10"/>
      <c r="KWU6" s="10"/>
      <c r="KWV6" s="10"/>
      <c r="KWW6" s="10"/>
      <c r="KWX6" s="10"/>
      <c r="KWY6" s="10"/>
      <c r="KWZ6" s="10"/>
      <c r="KXA6" s="10"/>
      <c r="KXB6" s="10"/>
      <c r="KXC6" s="10"/>
      <c r="KXD6" s="10"/>
      <c r="KXE6" s="10"/>
      <c r="KXF6" s="10"/>
      <c r="KXG6" s="10"/>
      <c r="KXH6" s="10"/>
      <c r="KXI6" s="10"/>
      <c r="KXJ6" s="10"/>
      <c r="KXK6" s="10"/>
      <c r="KXL6" s="10"/>
      <c r="KXM6" s="10"/>
      <c r="KXN6" s="10"/>
      <c r="KXO6" s="10"/>
      <c r="KXP6" s="10"/>
      <c r="KXQ6" s="10"/>
      <c r="KXR6" s="10"/>
      <c r="KXS6" s="10"/>
      <c r="KXT6" s="10"/>
      <c r="KXU6" s="10"/>
      <c r="KXV6" s="10"/>
      <c r="KXW6" s="10"/>
      <c r="KXX6" s="10"/>
      <c r="KXY6" s="10"/>
      <c r="KXZ6" s="10"/>
      <c r="KYA6" s="10"/>
      <c r="KYB6" s="10"/>
      <c r="KYC6" s="10"/>
      <c r="KYD6" s="10"/>
      <c r="KYE6" s="10"/>
      <c r="KYF6" s="10"/>
      <c r="KYG6" s="10"/>
      <c r="KYH6" s="10"/>
      <c r="KYI6" s="10"/>
      <c r="KYJ6" s="10"/>
      <c r="KYK6" s="10"/>
      <c r="KYL6" s="10"/>
      <c r="KYM6" s="10"/>
      <c r="KYN6" s="10"/>
      <c r="KYO6" s="10"/>
      <c r="KYP6" s="10"/>
      <c r="KYQ6" s="10"/>
      <c r="KYR6" s="10"/>
      <c r="KYS6" s="10"/>
      <c r="KYT6" s="10"/>
      <c r="KYU6" s="10"/>
      <c r="KYV6" s="10"/>
      <c r="KYW6" s="10"/>
      <c r="KYX6" s="10"/>
      <c r="KYY6" s="10"/>
      <c r="KYZ6" s="10"/>
      <c r="KZA6" s="10"/>
      <c r="KZB6" s="10"/>
      <c r="KZC6" s="10"/>
      <c r="KZD6" s="10"/>
      <c r="KZE6" s="10"/>
      <c r="KZF6" s="10"/>
      <c r="KZG6" s="10"/>
      <c r="KZH6" s="10"/>
      <c r="KZI6" s="10"/>
      <c r="KZJ6" s="10"/>
      <c r="KZK6" s="10"/>
      <c r="KZL6" s="10"/>
      <c r="KZM6" s="10"/>
      <c r="KZN6" s="10"/>
      <c r="KZO6" s="10"/>
      <c r="KZP6" s="10"/>
      <c r="KZQ6" s="10"/>
      <c r="KZR6" s="10"/>
      <c r="KZS6" s="10"/>
      <c r="KZT6" s="10"/>
      <c r="KZU6" s="10"/>
      <c r="KZV6" s="10"/>
      <c r="KZW6" s="10"/>
      <c r="KZX6" s="10"/>
      <c r="KZY6" s="10"/>
      <c r="KZZ6" s="10"/>
      <c r="LAA6" s="10"/>
      <c r="LAB6" s="10"/>
      <c r="LAC6" s="10"/>
      <c r="LAD6" s="10"/>
      <c r="LAE6" s="10"/>
      <c r="LAF6" s="10"/>
      <c r="LAG6" s="10"/>
      <c r="LAH6" s="10"/>
      <c r="LAI6" s="10"/>
      <c r="LAJ6" s="10"/>
      <c r="LAK6" s="10"/>
      <c r="LAL6" s="10"/>
      <c r="LAM6" s="10"/>
      <c r="LAN6" s="10"/>
      <c r="LAO6" s="10"/>
      <c r="LAP6" s="10"/>
      <c r="LAQ6" s="10"/>
      <c r="LAR6" s="10"/>
      <c r="LAS6" s="10"/>
      <c r="LAT6" s="10"/>
      <c r="LAU6" s="10"/>
      <c r="LAV6" s="10"/>
      <c r="LAW6" s="10"/>
      <c r="LAX6" s="10"/>
      <c r="LAY6" s="10"/>
      <c r="LAZ6" s="10"/>
      <c r="LBA6" s="10"/>
      <c r="LBB6" s="10"/>
      <c r="LBC6" s="10"/>
      <c r="LBD6" s="10"/>
      <c r="LBE6" s="10"/>
      <c r="LBF6" s="10"/>
      <c r="LBG6" s="10"/>
      <c r="LBH6" s="10"/>
      <c r="LBI6" s="10"/>
      <c r="LBJ6" s="10"/>
      <c r="LBK6" s="10"/>
      <c r="LBL6" s="10"/>
      <c r="LBM6" s="10"/>
      <c r="LBN6" s="10"/>
      <c r="LBO6" s="10"/>
      <c r="LBP6" s="10"/>
      <c r="LBQ6" s="10"/>
      <c r="LBR6" s="10"/>
      <c r="LBS6" s="10"/>
      <c r="LBT6" s="10"/>
      <c r="LBU6" s="10"/>
      <c r="LBV6" s="10"/>
      <c r="LBW6" s="10"/>
      <c r="LBX6" s="10"/>
      <c r="LBY6" s="10"/>
      <c r="LBZ6" s="10"/>
      <c r="LCA6" s="10"/>
      <c r="LCB6" s="10"/>
      <c r="LCC6" s="10"/>
      <c r="LCD6" s="10"/>
      <c r="LCE6" s="10"/>
      <c r="LCF6" s="10"/>
      <c r="LCG6" s="10"/>
      <c r="LCH6" s="10"/>
      <c r="LCI6" s="10"/>
      <c r="LCJ6" s="10"/>
      <c r="LCK6" s="10"/>
      <c r="LCL6" s="10"/>
      <c r="LCM6" s="10"/>
      <c r="LCN6" s="10"/>
      <c r="LCO6" s="10"/>
      <c r="LCP6" s="10"/>
      <c r="LCQ6" s="10"/>
      <c r="LCR6" s="10"/>
      <c r="LCS6" s="10"/>
      <c r="LCT6" s="10"/>
      <c r="LCU6" s="10"/>
      <c r="LCV6" s="10"/>
      <c r="LCW6" s="10"/>
      <c r="LCX6" s="10"/>
      <c r="LCY6" s="10"/>
      <c r="LCZ6" s="10"/>
      <c r="LDA6" s="10"/>
      <c r="LDB6" s="10"/>
      <c r="LDC6" s="10"/>
      <c r="LDD6" s="10"/>
      <c r="LDE6" s="10"/>
      <c r="LDF6" s="10"/>
      <c r="LDG6" s="10"/>
      <c r="LDH6" s="10"/>
      <c r="LDI6" s="10"/>
      <c r="LDJ6" s="10"/>
      <c r="LDK6" s="10"/>
      <c r="LDL6" s="10"/>
      <c r="LDM6" s="10"/>
      <c r="LDN6" s="10"/>
      <c r="LDO6" s="10"/>
      <c r="LDP6" s="10"/>
      <c r="LDQ6" s="10"/>
      <c r="LDR6" s="10"/>
      <c r="LDS6" s="10"/>
      <c r="LDT6" s="10"/>
      <c r="LDU6" s="10"/>
      <c r="LDV6" s="10"/>
      <c r="LDW6" s="10"/>
      <c r="LDX6" s="10"/>
      <c r="LDY6" s="10"/>
      <c r="LDZ6" s="10"/>
      <c r="LEA6" s="10"/>
      <c r="LEB6" s="10"/>
      <c r="LEC6" s="10"/>
      <c r="LED6" s="10"/>
      <c r="LEE6" s="10"/>
      <c r="LEF6" s="10"/>
      <c r="LEG6" s="10"/>
      <c r="LEH6" s="10"/>
      <c r="LEI6" s="10"/>
      <c r="LEJ6" s="10"/>
      <c r="LEK6" s="10"/>
      <c r="LEL6" s="10"/>
      <c r="LEM6" s="10"/>
      <c r="LEN6" s="10"/>
      <c r="LEO6" s="10"/>
      <c r="LEP6" s="10"/>
      <c r="LEQ6" s="10"/>
      <c r="LER6" s="10"/>
      <c r="LES6" s="10"/>
      <c r="LET6" s="10"/>
      <c r="LEU6" s="10"/>
      <c r="LEV6" s="10"/>
      <c r="LEW6" s="10"/>
      <c r="LEX6" s="10"/>
      <c r="LEY6" s="10"/>
      <c r="LEZ6" s="10"/>
      <c r="LFA6" s="10"/>
      <c r="LFB6" s="10"/>
      <c r="LFC6" s="10"/>
      <c r="LFD6" s="10"/>
      <c r="LFE6" s="10"/>
      <c r="LFF6" s="10"/>
      <c r="LFG6" s="10"/>
      <c r="LFH6" s="10"/>
      <c r="LFI6" s="10"/>
      <c r="LFJ6" s="10"/>
      <c r="LFK6" s="10"/>
      <c r="LFL6" s="10"/>
      <c r="LFM6" s="10"/>
      <c r="LFN6" s="10"/>
      <c r="LFO6" s="10"/>
      <c r="LFP6" s="10"/>
      <c r="LFQ6" s="10"/>
      <c r="LFR6" s="10"/>
      <c r="LFS6" s="10"/>
      <c r="LFT6" s="10"/>
      <c r="LFU6" s="10"/>
      <c r="LFV6" s="10"/>
      <c r="LFW6" s="10"/>
      <c r="LFX6" s="10"/>
      <c r="LFY6" s="10"/>
      <c r="LFZ6" s="10"/>
      <c r="LGA6" s="10"/>
      <c r="LGB6" s="10"/>
      <c r="LGC6" s="10"/>
      <c r="LGD6" s="10"/>
      <c r="LGE6" s="10"/>
      <c r="LGF6" s="10"/>
      <c r="LGG6" s="10"/>
      <c r="LGH6" s="10"/>
      <c r="LGI6" s="10"/>
      <c r="LGJ6" s="10"/>
      <c r="LGK6" s="10"/>
      <c r="LGL6" s="10"/>
      <c r="LGM6" s="10"/>
      <c r="LGN6" s="10"/>
      <c r="LGO6" s="10"/>
      <c r="LGP6" s="10"/>
      <c r="LGQ6" s="10"/>
      <c r="LGR6" s="10"/>
      <c r="LGS6" s="10"/>
      <c r="LGT6" s="10"/>
      <c r="LGU6" s="10"/>
      <c r="LGV6" s="10"/>
      <c r="LGW6" s="10"/>
      <c r="LGX6" s="10"/>
      <c r="LGY6" s="10"/>
      <c r="LGZ6" s="10"/>
      <c r="LHA6" s="10"/>
      <c r="LHB6" s="10"/>
      <c r="LHC6" s="10"/>
      <c r="LHD6" s="10"/>
      <c r="LHE6" s="10"/>
      <c r="LHF6" s="10"/>
      <c r="LHG6" s="10"/>
      <c r="LHH6" s="10"/>
      <c r="LHI6" s="10"/>
      <c r="LHJ6" s="10"/>
      <c r="LHK6" s="10"/>
      <c r="LHL6" s="10"/>
      <c r="LHM6" s="10"/>
      <c r="LHN6" s="10"/>
      <c r="LHO6" s="10"/>
      <c r="LHP6" s="10"/>
      <c r="LHQ6" s="10"/>
      <c r="LHR6" s="10"/>
      <c r="LHS6" s="10"/>
      <c r="LHT6" s="10"/>
      <c r="LHU6" s="10"/>
      <c r="LHV6" s="10"/>
      <c r="LHW6" s="10"/>
      <c r="LHX6" s="10"/>
      <c r="LHY6" s="10"/>
      <c r="LHZ6" s="10"/>
      <c r="LIA6" s="10"/>
      <c r="LIB6" s="10"/>
      <c r="LIC6" s="10"/>
      <c r="LID6" s="10"/>
      <c r="LIE6" s="10"/>
      <c r="LIF6" s="10"/>
      <c r="LIG6" s="10"/>
      <c r="LIH6" s="10"/>
      <c r="LII6" s="10"/>
      <c r="LIJ6" s="10"/>
      <c r="LIK6" s="10"/>
      <c r="LIL6" s="10"/>
      <c r="LIM6" s="10"/>
      <c r="LIN6" s="10"/>
      <c r="LIO6" s="10"/>
      <c r="LIP6" s="10"/>
      <c r="LIQ6" s="10"/>
      <c r="LIR6" s="10"/>
      <c r="LIS6" s="10"/>
      <c r="LIT6" s="10"/>
      <c r="LIU6" s="10"/>
      <c r="LIV6" s="10"/>
      <c r="LIW6" s="10"/>
      <c r="LIX6" s="10"/>
      <c r="LIY6" s="10"/>
      <c r="LIZ6" s="10"/>
      <c r="LJA6" s="10"/>
      <c r="LJB6" s="10"/>
      <c r="LJC6" s="10"/>
      <c r="LJD6" s="10"/>
      <c r="LJE6" s="10"/>
      <c r="LJF6" s="10"/>
      <c r="LJG6" s="10"/>
      <c r="LJH6" s="10"/>
      <c r="LJI6" s="10"/>
      <c r="LJJ6" s="10"/>
      <c r="LJK6" s="10"/>
      <c r="LJL6" s="10"/>
      <c r="LJM6" s="10"/>
      <c r="LJN6" s="10"/>
      <c r="LJO6" s="10"/>
      <c r="LJP6" s="10"/>
      <c r="LJQ6" s="10"/>
      <c r="LJR6" s="10"/>
      <c r="LJS6" s="10"/>
      <c r="LJT6" s="10"/>
      <c r="LJU6" s="10"/>
      <c r="LJV6" s="10"/>
      <c r="LJW6" s="10"/>
      <c r="LJX6" s="10"/>
      <c r="LJY6" s="10"/>
      <c r="LJZ6" s="10"/>
      <c r="LKA6" s="10"/>
      <c r="LKB6" s="10"/>
      <c r="LKC6" s="10"/>
      <c r="LKD6" s="10"/>
      <c r="LKE6" s="10"/>
      <c r="LKF6" s="10"/>
      <c r="LKG6" s="10"/>
      <c r="LKH6" s="10"/>
      <c r="LKI6" s="10"/>
      <c r="LKJ6" s="10"/>
      <c r="LKK6" s="10"/>
      <c r="LKL6" s="10"/>
      <c r="LKM6" s="10"/>
      <c r="LKN6" s="10"/>
      <c r="LKO6" s="10"/>
      <c r="LKP6" s="10"/>
      <c r="LKQ6" s="10"/>
      <c r="LKR6" s="10"/>
      <c r="LKS6" s="10"/>
      <c r="LKT6" s="10"/>
      <c r="LKU6" s="10"/>
      <c r="LKV6" s="10"/>
      <c r="LKW6" s="10"/>
      <c r="LKX6" s="10"/>
      <c r="LKY6" s="10"/>
      <c r="LKZ6" s="10"/>
      <c r="LLA6" s="10"/>
      <c r="LLB6" s="10"/>
      <c r="LLC6" s="10"/>
      <c r="LLD6" s="10"/>
      <c r="LLE6" s="10"/>
      <c r="LLF6" s="10"/>
      <c r="LLG6" s="10"/>
      <c r="LLH6" s="10"/>
      <c r="LLI6" s="10"/>
      <c r="LLJ6" s="10"/>
      <c r="LLK6" s="10"/>
      <c r="LLL6" s="10"/>
      <c r="LLM6" s="10"/>
      <c r="LLN6" s="10"/>
      <c r="LLO6" s="10"/>
      <c r="LLP6" s="10"/>
      <c r="LLQ6" s="10"/>
      <c r="LLR6" s="10"/>
      <c r="LLS6" s="10"/>
      <c r="LLT6" s="10"/>
      <c r="LLU6" s="10"/>
      <c r="LLV6" s="10"/>
      <c r="LLW6" s="10"/>
      <c r="LLX6" s="10"/>
      <c r="LLY6" s="10"/>
      <c r="LLZ6" s="10"/>
      <c r="LMA6" s="10"/>
      <c r="LMB6" s="10"/>
      <c r="LMC6" s="10"/>
      <c r="LMD6" s="10"/>
      <c r="LME6" s="10"/>
      <c r="LMF6" s="10"/>
      <c r="LMG6" s="10"/>
      <c r="LMH6" s="10"/>
      <c r="LMI6" s="10"/>
      <c r="LMJ6" s="10"/>
      <c r="LMK6" s="10"/>
      <c r="LML6" s="10"/>
      <c r="LMM6" s="10"/>
      <c r="LMN6" s="10"/>
      <c r="LMO6" s="10"/>
      <c r="LMP6" s="10"/>
      <c r="LMQ6" s="10"/>
      <c r="LMR6" s="10"/>
      <c r="LMS6" s="10"/>
      <c r="LMT6" s="10"/>
      <c r="LMU6" s="10"/>
      <c r="LMV6" s="10"/>
      <c r="LMW6" s="10"/>
      <c r="LMX6" s="10"/>
      <c r="LMY6" s="10"/>
      <c r="LMZ6" s="10"/>
      <c r="LNA6" s="10"/>
      <c r="LNB6" s="10"/>
      <c r="LNC6" s="10"/>
      <c r="LND6" s="10"/>
      <c r="LNE6" s="10"/>
      <c r="LNF6" s="10"/>
      <c r="LNG6" s="10"/>
      <c r="LNH6" s="10"/>
      <c r="LNI6" s="10"/>
      <c r="LNJ6" s="10"/>
      <c r="LNK6" s="10"/>
      <c r="LNL6" s="10"/>
      <c r="LNM6" s="10"/>
      <c r="LNN6" s="10"/>
      <c r="LNO6" s="10"/>
      <c r="LNP6" s="10"/>
      <c r="LNQ6" s="10"/>
      <c r="LNR6" s="10"/>
      <c r="LNS6" s="10"/>
      <c r="LNT6" s="10"/>
      <c r="LNU6" s="10"/>
      <c r="LNV6" s="10"/>
      <c r="LNW6" s="10"/>
      <c r="LNX6" s="10"/>
      <c r="LNY6" s="10"/>
      <c r="LNZ6" s="10"/>
      <c r="LOA6" s="10"/>
      <c r="LOB6" s="10"/>
      <c r="LOC6" s="10"/>
      <c r="LOD6" s="10"/>
      <c r="LOE6" s="10"/>
      <c r="LOF6" s="10"/>
      <c r="LOG6" s="10"/>
      <c r="LOH6" s="10"/>
      <c r="LOI6" s="10"/>
      <c r="LOJ6" s="10"/>
      <c r="LOK6" s="10"/>
      <c r="LOL6" s="10"/>
      <c r="LOM6" s="10"/>
      <c r="LON6" s="10"/>
      <c r="LOO6" s="10"/>
      <c r="LOP6" s="10"/>
      <c r="LOQ6" s="10"/>
      <c r="LOR6" s="10"/>
      <c r="LOS6" s="10"/>
      <c r="LOT6" s="10"/>
      <c r="LOU6" s="10"/>
      <c r="LOV6" s="10"/>
      <c r="LOW6" s="10"/>
      <c r="LOX6" s="10"/>
      <c r="LOY6" s="10"/>
      <c r="LOZ6" s="10"/>
      <c r="LPA6" s="10"/>
      <c r="LPB6" s="10"/>
      <c r="LPC6" s="10"/>
      <c r="LPD6" s="10"/>
      <c r="LPE6" s="10"/>
      <c r="LPF6" s="10"/>
      <c r="LPG6" s="10"/>
      <c r="LPH6" s="10"/>
      <c r="LPI6" s="10"/>
      <c r="LPJ6" s="10"/>
      <c r="LPK6" s="10"/>
      <c r="LPL6" s="10"/>
      <c r="LPM6" s="10"/>
      <c r="LPN6" s="10"/>
      <c r="LPO6" s="10"/>
      <c r="LPP6" s="10"/>
      <c r="LPQ6" s="10"/>
      <c r="LPR6" s="10"/>
      <c r="LPS6" s="10"/>
      <c r="LPT6" s="10"/>
      <c r="LPU6" s="10"/>
      <c r="LPV6" s="10"/>
      <c r="LPW6" s="10"/>
      <c r="LPX6" s="10"/>
      <c r="LPY6" s="10"/>
      <c r="LPZ6" s="10"/>
      <c r="LQA6" s="10"/>
      <c r="LQB6" s="10"/>
      <c r="LQC6" s="10"/>
      <c r="LQD6" s="10"/>
      <c r="LQE6" s="10"/>
      <c r="LQF6" s="10"/>
      <c r="LQG6" s="10"/>
      <c r="LQH6" s="10"/>
      <c r="LQI6" s="10"/>
      <c r="LQJ6" s="10"/>
      <c r="LQK6" s="10"/>
      <c r="LQL6" s="10"/>
      <c r="LQM6" s="10"/>
      <c r="LQN6" s="10"/>
      <c r="LQO6" s="10"/>
      <c r="LQP6" s="10"/>
      <c r="LQQ6" s="10"/>
      <c r="LQR6" s="10"/>
      <c r="LQS6" s="10"/>
      <c r="LQT6" s="10"/>
      <c r="LQU6" s="10"/>
      <c r="LQV6" s="10"/>
      <c r="LQW6" s="10"/>
      <c r="LQX6" s="10"/>
      <c r="LQY6" s="10"/>
      <c r="LQZ6" s="10"/>
      <c r="LRA6" s="10"/>
      <c r="LRB6" s="10"/>
      <c r="LRC6" s="10"/>
      <c r="LRD6" s="10"/>
      <c r="LRE6" s="10"/>
      <c r="LRF6" s="10"/>
      <c r="LRG6" s="10"/>
      <c r="LRH6" s="10"/>
      <c r="LRI6" s="10"/>
      <c r="LRJ6" s="10"/>
      <c r="LRK6" s="10"/>
      <c r="LRL6" s="10"/>
      <c r="LRM6" s="10"/>
      <c r="LRN6" s="10"/>
      <c r="LRO6" s="10"/>
      <c r="LRP6" s="10"/>
      <c r="LRQ6" s="10"/>
      <c r="LRR6" s="10"/>
      <c r="LRS6" s="10"/>
      <c r="LRT6" s="10"/>
      <c r="LRU6" s="10"/>
      <c r="LRV6" s="10"/>
      <c r="LRW6" s="10"/>
      <c r="LRX6" s="10"/>
      <c r="LRY6" s="10"/>
      <c r="LRZ6" s="10"/>
      <c r="LSA6" s="10"/>
      <c r="LSB6" s="10"/>
      <c r="LSC6" s="10"/>
      <c r="LSD6" s="10"/>
      <c r="LSE6" s="10"/>
      <c r="LSF6" s="10"/>
      <c r="LSG6" s="10"/>
      <c r="LSH6" s="10"/>
      <c r="LSI6" s="10"/>
      <c r="LSJ6" s="10"/>
      <c r="LSK6" s="10"/>
      <c r="LSL6" s="10"/>
      <c r="LSM6" s="10"/>
      <c r="LSN6" s="10"/>
      <c r="LSO6" s="10"/>
      <c r="LSP6" s="10"/>
      <c r="LSQ6" s="10"/>
      <c r="LSR6" s="10"/>
      <c r="LSS6" s="10"/>
      <c r="LST6" s="10"/>
      <c r="LSU6" s="10"/>
      <c r="LSV6" s="10"/>
      <c r="LSW6" s="10"/>
      <c r="LSX6" s="10"/>
      <c r="LSY6" s="10"/>
      <c r="LSZ6" s="10"/>
      <c r="LTA6" s="10"/>
      <c r="LTB6" s="10"/>
      <c r="LTC6" s="10"/>
      <c r="LTD6" s="10"/>
      <c r="LTE6" s="10"/>
      <c r="LTF6" s="10"/>
      <c r="LTG6" s="10"/>
      <c r="LTH6" s="10"/>
      <c r="LTI6" s="10"/>
      <c r="LTJ6" s="10"/>
      <c r="LTK6" s="10"/>
      <c r="LTL6" s="10"/>
      <c r="LTM6" s="10"/>
      <c r="LTN6" s="10"/>
      <c r="LTO6" s="10"/>
      <c r="LTP6" s="10"/>
      <c r="LTQ6" s="10"/>
      <c r="LTR6" s="10"/>
      <c r="LTS6" s="10"/>
      <c r="LTT6" s="10"/>
      <c r="LTU6" s="10"/>
      <c r="LTV6" s="10"/>
      <c r="LTW6" s="10"/>
      <c r="LTX6" s="10"/>
      <c r="LTY6" s="10"/>
      <c r="LTZ6" s="10"/>
      <c r="LUA6" s="10"/>
      <c r="LUB6" s="10"/>
      <c r="LUC6" s="10"/>
      <c r="LUD6" s="10"/>
      <c r="LUE6" s="10"/>
      <c r="LUF6" s="10"/>
      <c r="LUG6" s="10"/>
      <c r="LUH6" s="10"/>
      <c r="LUI6" s="10"/>
      <c r="LUJ6" s="10"/>
      <c r="LUK6" s="10"/>
      <c r="LUL6" s="10"/>
      <c r="LUM6" s="10"/>
      <c r="LUN6" s="10"/>
      <c r="LUO6" s="10"/>
      <c r="LUP6" s="10"/>
      <c r="LUQ6" s="10"/>
      <c r="LUR6" s="10"/>
      <c r="LUS6" s="10"/>
      <c r="LUT6" s="10"/>
      <c r="LUU6" s="10"/>
      <c r="LUV6" s="10"/>
      <c r="LUW6" s="10"/>
      <c r="LUX6" s="10"/>
      <c r="LUY6" s="10"/>
      <c r="LUZ6" s="10"/>
      <c r="LVA6" s="10"/>
      <c r="LVB6" s="10"/>
      <c r="LVC6" s="10"/>
      <c r="LVD6" s="10"/>
      <c r="LVE6" s="10"/>
      <c r="LVF6" s="10"/>
      <c r="LVG6" s="10"/>
      <c r="LVH6" s="10"/>
      <c r="LVI6" s="10"/>
      <c r="LVJ6" s="10"/>
      <c r="LVK6" s="10"/>
      <c r="LVL6" s="10"/>
      <c r="LVM6" s="10"/>
      <c r="LVN6" s="10"/>
      <c r="LVO6" s="10"/>
      <c r="LVP6" s="10"/>
      <c r="LVQ6" s="10"/>
      <c r="LVR6" s="10"/>
      <c r="LVS6" s="10"/>
      <c r="LVT6" s="10"/>
      <c r="LVU6" s="10"/>
      <c r="LVV6" s="10"/>
      <c r="LVW6" s="10"/>
      <c r="LVX6" s="10"/>
      <c r="LVY6" s="10"/>
      <c r="LVZ6" s="10"/>
      <c r="LWA6" s="10"/>
      <c r="LWB6" s="10"/>
      <c r="LWC6" s="10"/>
      <c r="LWD6" s="10"/>
      <c r="LWE6" s="10"/>
      <c r="LWF6" s="10"/>
      <c r="LWG6" s="10"/>
      <c r="LWH6" s="10"/>
      <c r="LWI6" s="10"/>
      <c r="LWJ6" s="10"/>
      <c r="LWK6" s="10"/>
      <c r="LWL6" s="10"/>
      <c r="LWM6" s="10"/>
      <c r="LWN6" s="10"/>
      <c r="LWO6" s="10"/>
      <c r="LWP6" s="10"/>
      <c r="LWQ6" s="10"/>
      <c r="LWR6" s="10"/>
      <c r="LWS6" s="10"/>
      <c r="LWT6" s="10"/>
      <c r="LWU6" s="10"/>
      <c r="LWV6" s="10"/>
      <c r="LWW6" s="10"/>
      <c r="LWX6" s="10"/>
      <c r="LWY6" s="10"/>
      <c r="LWZ6" s="10"/>
      <c r="LXA6" s="10"/>
      <c r="LXB6" s="10"/>
      <c r="LXC6" s="10"/>
      <c r="LXD6" s="10"/>
      <c r="LXE6" s="10"/>
      <c r="LXF6" s="10"/>
      <c r="LXG6" s="10"/>
      <c r="LXH6" s="10"/>
      <c r="LXI6" s="10"/>
      <c r="LXJ6" s="10"/>
      <c r="LXK6" s="10"/>
      <c r="LXL6" s="10"/>
      <c r="LXM6" s="10"/>
      <c r="LXN6" s="10"/>
      <c r="LXO6" s="10"/>
      <c r="LXP6" s="10"/>
      <c r="LXQ6" s="10"/>
      <c r="LXR6" s="10"/>
      <c r="LXS6" s="10"/>
      <c r="LXT6" s="10"/>
      <c r="LXU6" s="10"/>
      <c r="LXV6" s="10"/>
      <c r="LXW6" s="10"/>
      <c r="LXX6" s="10"/>
      <c r="LXY6" s="10"/>
      <c r="LXZ6" s="10"/>
      <c r="LYA6" s="10"/>
      <c r="LYB6" s="10"/>
      <c r="LYC6" s="10"/>
      <c r="LYD6" s="10"/>
      <c r="LYE6" s="10"/>
      <c r="LYF6" s="10"/>
      <c r="LYG6" s="10"/>
      <c r="LYH6" s="10"/>
      <c r="LYI6" s="10"/>
      <c r="LYJ6" s="10"/>
      <c r="LYK6" s="10"/>
      <c r="LYL6" s="10"/>
      <c r="LYM6" s="10"/>
      <c r="LYN6" s="10"/>
      <c r="LYO6" s="10"/>
      <c r="LYP6" s="10"/>
      <c r="LYQ6" s="10"/>
      <c r="LYR6" s="10"/>
      <c r="LYS6" s="10"/>
      <c r="LYT6" s="10"/>
      <c r="LYU6" s="10"/>
      <c r="LYV6" s="10"/>
      <c r="LYW6" s="10"/>
      <c r="LYX6" s="10"/>
      <c r="LYY6" s="10"/>
      <c r="LYZ6" s="10"/>
      <c r="LZA6" s="10"/>
      <c r="LZB6" s="10"/>
      <c r="LZC6" s="10"/>
      <c r="LZD6" s="10"/>
      <c r="LZE6" s="10"/>
      <c r="LZF6" s="10"/>
      <c r="LZG6" s="10"/>
      <c r="LZH6" s="10"/>
      <c r="LZI6" s="10"/>
      <c r="LZJ6" s="10"/>
      <c r="LZK6" s="10"/>
      <c r="LZL6" s="10"/>
      <c r="LZM6" s="10"/>
      <c r="LZN6" s="10"/>
      <c r="LZO6" s="10"/>
      <c r="LZP6" s="10"/>
      <c r="LZQ6" s="10"/>
      <c r="LZR6" s="10"/>
      <c r="LZS6" s="10"/>
      <c r="LZT6" s="10"/>
      <c r="LZU6" s="10"/>
      <c r="LZV6" s="10"/>
      <c r="LZW6" s="10"/>
      <c r="LZX6" s="10"/>
      <c r="LZY6" s="10"/>
      <c r="LZZ6" s="10"/>
      <c r="MAA6" s="10"/>
      <c r="MAB6" s="10"/>
      <c r="MAC6" s="10"/>
      <c r="MAD6" s="10"/>
      <c r="MAE6" s="10"/>
      <c r="MAF6" s="10"/>
      <c r="MAG6" s="10"/>
      <c r="MAH6" s="10"/>
      <c r="MAI6" s="10"/>
      <c r="MAJ6" s="10"/>
      <c r="MAK6" s="10"/>
      <c r="MAL6" s="10"/>
      <c r="MAM6" s="10"/>
      <c r="MAN6" s="10"/>
      <c r="MAO6" s="10"/>
      <c r="MAP6" s="10"/>
      <c r="MAQ6" s="10"/>
      <c r="MAR6" s="10"/>
      <c r="MAS6" s="10"/>
      <c r="MAT6" s="10"/>
      <c r="MAU6" s="10"/>
      <c r="MAV6" s="10"/>
      <c r="MAW6" s="10"/>
      <c r="MAX6" s="10"/>
      <c r="MAY6" s="10"/>
      <c r="MAZ6" s="10"/>
      <c r="MBA6" s="10"/>
      <c r="MBB6" s="10"/>
      <c r="MBC6" s="10"/>
      <c r="MBD6" s="10"/>
      <c r="MBE6" s="10"/>
      <c r="MBF6" s="10"/>
      <c r="MBG6" s="10"/>
      <c r="MBH6" s="10"/>
      <c r="MBI6" s="10"/>
      <c r="MBJ6" s="10"/>
      <c r="MBK6" s="10"/>
      <c r="MBL6" s="10"/>
      <c r="MBM6" s="10"/>
      <c r="MBN6" s="10"/>
      <c r="MBO6" s="10"/>
      <c r="MBP6" s="10"/>
      <c r="MBQ6" s="10"/>
      <c r="MBR6" s="10"/>
      <c r="MBS6" s="10"/>
      <c r="MBT6" s="10"/>
      <c r="MBU6" s="10"/>
      <c r="MBV6" s="10"/>
      <c r="MBW6" s="10"/>
      <c r="MBX6" s="10"/>
      <c r="MBY6" s="10"/>
      <c r="MBZ6" s="10"/>
      <c r="MCA6" s="10"/>
      <c r="MCB6" s="10"/>
      <c r="MCC6" s="10"/>
      <c r="MCD6" s="10"/>
      <c r="MCE6" s="10"/>
      <c r="MCF6" s="10"/>
      <c r="MCG6" s="10"/>
      <c r="MCH6" s="10"/>
      <c r="MCI6" s="10"/>
      <c r="MCJ6" s="10"/>
      <c r="MCK6" s="10"/>
      <c r="MCL6" s="10"/>
      <c r="MCM6" s="10"/>
      <c r="MCN6" s="10"/>
      <c r="MCO6" s="10"/>
      <c r="MCP6" s="10"/>
      <c r="MCQ6" s="10"/>
      <c r="MCR6" s="10"/>
      <c r="MCS6" s="10"/>
      <c r="MCT6" s="10"/>
      <c r="MCU6" s="10"/>
      <c r="MCV6" s="10"/>
      <c r="MCW6" s="10"/>
      <c r="MCX6" s="10"/>
      <c r="MCY6" s="10"/>
      <c r="MCZ6" s="10"/>
      <c r="MDA6" s="10"/>
      <c r="MDB6" s="10"/>
      <c r="MDC6" s="10"/>
      <c r="MDD6" s="10"/>
      <c r="MDE6" s="10"/>
      <c r="MDF6" s="10"/>
      <c r="MDG6" s="10"/>
      <c r="MDH6" s="10"/>
      <c r="MDI6" s="10"/>
      <c r="MDJ6" s="10"/>
      <c r="MDK6" s="10"/>
      <c r="MDL6" s="10"/>
      <c r="MDM6" s="10"/>
      <c r="MDN6" s="10"/>
      <c r="MDO6" s="10"/>
      <c r="MDP6" s="10"/>
      <c r="MDQ6" s="10"/>
      <c r="MDR6" s="10"/>
      <c r="MDS6" s="10"/>
      <c r="MDT6" s="10"/>
      <c r="MDU6" s="10"/>
      <c r="MDV6" s="10"/>
      <c r="MDW6" s="10"/>
      <c r="MDX6" s="10"/>
      <c r="MDY6" s="10"/>
      <c r="MDZ6" s="10"/>
      <c r="MEA6" s="10"/>
      <c r="MEB6" s="10"/>
      <c r="MEC6" s="10"/>
      <c r="MED6" s="10"/>
      <c r="MEE6" s="10"/>
      <c r="MEF6" s="10"/>
      <c r="MEG6" s="10"/>
      <c r="MEH6" s="10"/>
      <c r="MEI6" s="10"/>
      <c r="MEJ6" s="10"/>
      <c r="MEK6" s="10"/>
      <c r="MEL6" s="10"/>
      <c r="MEM6" s="10"/>
      <c r="MEN6" s="10"/>
      <c r="MEO6" s="10"/>
      <c r="MEP6" s="10"/>
      <c r="MEQ6" s="10"/>
      <c r="MER6" s="10"/>
      <c r="MES6" s="10"/>
      <c r="MET6" s="10"/>
      <c r="MEU6" s="10"/>
      <c r="MEV6" s="10"/>
      <c r="MEW6" s="10"/>
      <c r="MEX6" s="10"/>
      <c r="MEY6" s="10"/>
      <c r="MEZ6" s="10"/>
      <c r="MFA6" s="10"/>
      <c r="MFB6" s="10"/>
      <c r="MFC6" s="10"/>
      <c r="MFD6" s="10"/>
      <c r="MFE6" s="10"/>
      <c r="MFF6" s="10"/>
      <c r="MFG6" s="10"/>
      <c r="MFH6" s="10"/>
      <c r="MFI6" s="10"/>
      <c r="MFJ6" s="10"/>
      <c r="MFK6" s="10"/>
      <c r="MFL6" s="10"/>
      <c r="MFM6" s="10"/>
      <c r="MFN6" s="10"/>
      <c r="MFO6" s="10"/>
      <c r="MFP6" s="10"/>
      <c r="MFQ6" s="10"/>
      <c r="MFR6" s="10"/>
      <c r="MFS6" s="10"/>
      <c r="MFT6" s="10"/>
      <c r="MFU6" s="10"/>
      <c r="MFV6" s="10"/>
      <c r="MFW6" s="10"/>
      <c r="MFX6" s="10"/>
      <c r="MFY6" s="10"/>
      <c r="MFZ6" s="10"/>
      <c r="MGA6" s="10"/>
      <c r="MGB6" s="10"/>
      <c r="MGC6" s="10"/>
      <c r="MGD6" s="10"/>
      <c r="MGE6" s="10"/>
      <c r="MGF6" s="10"/>
      <c r="MGG6" s="10"/>
      <c r="MGH6" s="10"/>
      <c r="MGI6" s="10"/>
      <c r="MGJ6" s="10"/>
      <c r="MGK6" s="10"/>
      <c r="MGL6" s="10"/>
      <c r="MGM6" s="10"/>
      <c r="MGN6" s="10"/>
      <c r="MGO6" s="10"/>
      <c r="MGP6" s="10"/>
      <c r="MGQ6" s="10"/>
      <c r="MGR6" s="10"/>
      <c r="MGS6" s="10"/>
      <c r="MGT6" s="10"/>
      <c r="MGU6" s="10"/>
      <c r="MGV6" s="10"/>
      <c r="MGW6" s="10"/>
      <c r="MGX6" s="10"/>
      <c r="MGY6" s="10"/>
      <c r="MGZ6" s="10"/>
      <c r="MHA6" s="10"/>
      <c r="MHB6" s="10"/>
      <c r="MHC6" s="10"/>
      <c r="MHD6" s="10"/>
      <c r="MHE6" s="10"/>
      <c r="MHF6" s="10"/>
      <c r="MHG6" s="10"/>
      <c r="MHH6" s="10"/>
      <c r="MHI6" s="10"/>
      <c r="MHJ6" s="10"/>
      <c r="MHK6" s="10"/>
      <c r="MHL6" s="10"/>
      <c r="MHM6" s="10"/>
      <c r="MHN6" s="10"/>
      <c r="MHO6" s="10"/>
      <c r="MHP6" s="10"/>
      <c r="MHQ6" s="10"/>
      <c r="MHR6" s="10"/>
      <c r="MHS6" s="10"/>
      <c r="MHT6" s="10"/>
      <c r="MHU6" s="10"/>
      <c r="MHV6" s="10"/>
      <c r="MHW6" s="10"/>
      <c r="MHX6" s="10"/>
      <c r="MHY6" s="10"/>
      <c r="MHZ6" s="10"/>
      <c r="MIA6" s="10"/>
      <c r="MIB6" s="10"/>
      <c r="MIC6" s="10"/>
      <c r="MID6" s="10"/>
      <c r="MIE6" s="10"/>
      <c r="MIF6" s="10"/>
      <c r="MIG6" s="10"/>
      <c r="MIH6" s="10"/>
      <c r="MII6" s="10"/>
      <c r="MIJ6" s="10"/>
      <c r="MIK6" s="10"/>
      <c r="MIL6" s="10"/>
      <c r="MIM6" s="10"/>
      <c r="MIN6" s="10"/>
      <c r="MIO6" s="10"/>
      <c r="MIP6" s="10"/>
      <c r="MIQ6" s="10"/>
      <c r="MIR6" s="10"/>
      <c r="MIS6" s="10"/>
      <c r="MIT6" s="10"/>
      <c r="MIU6" s="10"/>
      <c r="MIV6" s="10"/>
      <c r="MIW6" s="10"/>
      <c r="MIX6" s="10"/>
      <c r="MIY6" s="10"/>
      <c r="MIZ6" s="10"/>
      <c r="MJA6" s="10"/>
      <c r="MJB6" s="10"/>
      <c r="MJC6" s="10"/>
      <c r="MJD6" s="10"/>
      <c r="MJE6" s="10"/>
      <c r="MJF6" s="10"/>
      <c r="MJG6" s="10"/>
      <c r="MJH6" s="10"/>
      <c r="MJI6" s="10"/>
      <c r="MJJ6" s="10"/>
      <c r="MJK6" s="10"/>
      <c r="MJL6" s="10"/>
      <c r="MJM6" s="10"/>
      <c r="MJN6" s="10"/>
      <c r="MJO6" s="10"/>
      <c r="MJP6" s="10"/>
      <c r="MJQ6" s="10"/>
      <c r="MJR6" s="10"/>
      <c r="MJS6" s="10"/>
      <c r="MJT6" s="10"/>
      <c r="MJU6" s="10"/>
      <c r="MJV6" s="10"/>
      <c r="MJW6" s="10"/>
      <c r="MJX6" s="10"/>
      <c r="MJY6" s="10"/>
      <c r="MJZ6" s="10"/>
      <c r="MKA6" s="10"/>
      <c r="MKB6" s="10"/>
      <c r="MKC6" s="10"/>
      <c r="MKD6" s="10"/>
      <c r="MKE6" s="10"/>
      <c r="MKF6" s="10"/>
      <c r="MKG6" s="10"/>
      <c r="MKH6" s="10"/>
      <c r="MKI6" s="10"/>
      <c r="MKJ6" s="10"/>
      <c r="MKK6" s="10"/>
      <c r="MKL6" s="10"/>
      <c r="MKM6" s="10"/>
      <c r="MKN6" s="10"/>
      <c r="MKO6" s="10"/>
      <c r="MKP6" s="10"/>
      <c r="MKQ6" s="10"/>
      <c r="MKR6" s="10"/>
      <c r="MKS6" s="10"/>
      <c r="MKT6" s="10"/>
      <c r="MKU6" s="10"/>
      <c r="MKV6" s="10"/>
      <c r="MKW6" s="10"/>
      <c r="MKX6" s="10"/>
      <c r="MKY6" s="10"/>
      <c r="MKZ6" s="10"/>
      <c r="MLA6" s="10"/>
      <c r="MLB6" s="10"/>
      <c r="MLC6" s="10"/>
      <c r="MLD6" s="10"/>
      <c r="MLE6" s="10"/>
      <c r="MLF6" s="10"/>
      <c r="MLG6" s="10"/>
      <c r="MLH6" s="10"/>
      <c r="MLI6" s="10"/>
      <c r="MLJ6" s="10"/>
      <c r="MLK6" s="10"/>
      <c r="MLL6" s="10"/>
      <c r="MLM6" s="10"/>
      <c r="MLN6" s="10"/>
      <c r="MLO6" s="10"/>
      <c r="MLP6" s="10"/>
      <c r="MLQ6" s="10"/>
      <c r="MLR6" s="10"/>
      <c r="MLS6" s="10"/>
      <c r="MLT6" s="10"/>
      <c r="MLU6" s="10"/>
      <c r="MLV6" s="10"/>
      <c r="MLW6" s="10"/>
      <c r="MLX6" s="10"/>
      <c r="MLY6" s="10"/>
      <c r="MLZ6" s="10"/>
      <c r="MMA6" s="10"/>
      <c r="MMB6" s="10"/>
      <c r="MMC6" s="10"/>
      <c r="MMD6" s="10"/>
      <c r="MME6" s="10"/>
      <c r="MMF6" s="10"/>
      <c r="MMG6" s="10"/>
      <c r="MMH6" s="10"/>
      <c r="MMI6" s="10"/>
      <c r="MMJ6" s="10"/>
      <c r="MMK6" s="10"/>
      <c r="MML6" s="10"/>
      <c r="MMM6" s="10"/>
      <c r="MMN6" s="10"/>
      <c r="MMO6" s="10"/>
      <c r="MMP6" s="10"/>
      <c r="MMQ6" s="10"/>
      <c r="MMR6" s="10"/>
      <c r="MMS6" s="10"/>
      <c r="MMT6" s="10"/>
      <c r="MMU6" s="10"/>
      <c r="MMV6" s="10"/>
      <c r="MMW6" s="10"/>
      <c r="MMX6" s="10"/>
      <c r="MMY6" s="10"/>
      <c r="MMZ6" s="10"/>
      <c r="MNA6" s="10"/>
      <c r="MNB6" s="10"/>
      <c r="MNC6" s="10"/>
      <c r="MND6" s="10"/>
      <c r="MNE6" s="10"/>
      <c r="MNF6" s="10"/>
      <c r="MNG6" s="10"/>
      <c r="MNH6" s="10"/>
      <c r="MNI6" s="10"/>
      <c r="MNJ6" s="10"/>
      <c r="MNK6" s="10"/>
      <c r="MNL6" s="10"/>
      <c r="MNM6" s="10"/>
      <c r="MNN6" s="10"/>
      <c r="MNO6" s="10"/>
      <c r="MNP6" s="10"/>
      <c r="MNQ6" s="10"/>
      <c r="MNR6" s="10"/>
      <c r="MNS6" s="10"/>
      <c r="MNT6" s="10"/>
      <c r="MNU6" s="10"/>
      <c r="MNV6" s="10"/>
      <c r="MNW6" s="10"/>
      <c r="MNX6" s="10"/>
      <c r="MNY6" s="10"/>
      <c r="MNZ6" s="10"/>
      <c r="MOA6" s="10"/>
      <c r="MOB6" s="10"/>
      <c r="MOC6" s="10"/>
      <c r="MOD6" s="10"/>
      <c r="MOE6" s="10"/>
      <c r="MOF6" s="10"/>
      <c r="MOG6" s="10"/>
      <c r="MOH6" s="10"/>
      <c r="MOI6" s="10"/>
      <c r="MOJ6" s="10"/>
      <c r="MOK6" s="10"/>
      <c r="MOL6" s="10"/>
      <c r="MOM6" s="10"/>
      <c r="MON6" s="10"/>
      <c r="MOO6" s="10"/>
      <c r="MOP6" s="10"/>
      <c r="MOQ6" s="10"/>
      <c r="MOR6" s="10"/>
      <c r="MOS6" s="10"/>
      <c r="MOT6" s="10"/>
      <c r="MOU6" s="10"/>
      <c r="MOV6" s="10"/>
      <c r="MOW6" s="10"/>
      <c r="MOX6" s="10"/>
      <c r="MOY6" s="10"/>
      <c r="MOZ6" s="10"/>
      <c r="MPA6" s="10"/>
      <c r="MPB6" s="10"/>
      <c r="MPC6" s="10"/>
      <c r="MPD6" s="10"/>
      <c r="MPE6" s="10"/>
      <c r="MPF6" s="10"/>
      <c r="MPG6" s="10"/>
      <c r="MPH6" s="10"/>
      <c r="MPI6" s="10"/>
      <c r="MPJ6" s="10"/>
      <c r="MPK6" s="10"/>
      <c r="MPL6" s="10"/>
      <c r="MPM6" s="10"/>
      <c r="MPN6" s="10"/>
      <c r="MPO6" s="10"/>
      <c r="MPP6" s="10"/>
      <c r="MPQ6" s="10"/>
      <c r="MPR6" s="10"/>
      <c r="MPS6" s="10"/>
      <c r="MPT6" s="10"/>
      <c r="MPU6" s="10"/>
      <c r="MPV6" s="10"/>
      <c r="MPW6" s="10"/>
      <c r="MPX6" s="10"/>
      <c r="MPY6" s="10"/>
      <c r="MPZ6" s="10"/>
      <c r="MQA6" s="10"/>
      <c r="MQB6" s="10"/>
      <c r="MQC6" s="10"/>
      <c r="MQD6" s="10"/>
      <c r="MQE6" s="10"/>
      <c r="MQF6" s="10"/>
      <c r="MQG6" s="10"/>
      <c r="MQH6" s="10"/>
      <c r="MQI6" s="10"/>
      <c r="MQJ6" s="10"/>
      <c r="MQK6" s="10"/>
      <c r="MQL6" s="10"/>
      <c r="MQM6" s="10"/>
      <c r="MQN6" s="10"/>
      <c r="MQO6" s="10"/>
      <c r="MQP6" s="10"/>
      <c r="MQQ6" s="10"/>
      <c r="MQR6" s="10"/>
      <c r="MQS6" s="10"/>
      <c r="MQT6" s="10"/>
      <c r="MQU6" s="10"/>
      <c r="MQV6" s="10"/>
      <c r="MQW6" s="10"/>
      <c r="MQX6" s="10"/>
      <c r="MQY6" s="10"/>
      <c r="MQZ6" s="10"/>
      <c r="MRA6" s="10"/>
      <c r="MRB6" s="10"/>
      <c r="MRC6" s="10"/>
      <c r="MRD6" s="10"/>
      <c r="MRE6" s="10"/>
      <c r="MRF6" s="10"/>
      <c r="MRG6" s="10"/>
      <c r="MRH6" s="10"/>
      <c r="MRI6" s="10"/>
      <c r="MRJ6" s="10"/>
      <c r="MRK6" s="10"/>
      <c r="MRL6" s="10"/>
      <c r="MRM6" s="10"/>
      <c r="MRN6" s="10"/>
      <c r="MRO6" s="10"/>
      <c r="MRP6" s="10"/>
      <c r="MRQ6" s="10"/>
      <c r="MRR6" s="10"/>
      <c r="MRS6" s="10"/>
      <c r="MRT6" s="10"/>
      <c r="MRU6" s="10"/>
      <c r="MRV6" s="10"/>
      <c r="MRW6" s="10"/>
      <c r="MRX6" s="10"/>
      <c r="MRY6" s="10"/>
      <c r="MRZ6" s="10"/>
      <c r="MSA6" s="10"/>
      <c r="MSB6" s="10"/>
      <c r="MSC6" s="10"/>
      <c r="MSD6" s="10"/>
      <c r="MSE6" s="10"/>
      <c r="MSF6" s="10"/>
      <c r="MSG6" s="10"/>
      <c r="MSH6" s="10"/>
      <c r="MSI6" s="10"/>
      <c r="MSJ6" s="10"/>
      <c r="MSK6" s="10"/>
      <c r="MSL6" s="10"/>
      <c r="MSM6" s="10"/>
      <c r="MSN6" s="10"/>
      <c r="MSO6" s="10"/>
      <c r="MSP6" s="10"/>
      <c r="MSQ6" s="10"/>
      <c r="MSR6" s="10"/>
      <c r="MSS6" s="10"/>
      <c r="MST6" s="10"/>
      <c r="MSU6" s="10"/>
      <c r="MSV6" s="10"/>
      <c r="MSW6" s="10"/>
      <c r="MSX6" s="10"/>
      <c r="MSY6" s="10"/>
      <c r="MSZ6" s="10"/>
      <c r="MTA6" s="10"/>
      <c r="MTB6" s="10"/>
      <c r="MTC6" s="10"/>
      <c r="MTD6" s="10"/>
      <c r="MTE6" s="10"/>
      <c r="MTF6" s="10"/>
      <c r="MTG6" s="10"/>
      <c r="MTH6" s="10"/>
      <c r="MTI6" s="10"/>
      <c r="MTJ6" s="10"/>
      <c r="MTK6" s="10"/>
      <c r="MTL6" s="10"/>
      <c r="MTM6" s="10"/>
      <c r="MTN6" s="10"/>
      <c r="MTO6" s="10"/>
      <c r="MTP6" s="10"/>
      <c r="MTQ6" s="10"/>
      <c r="MTR6" s="10"/>
      <c r="MTS6" s="10"/>
      <c r="MTT6" s="10"/>
      <c r="MTU6" s="10"/>
      <c r="MTV6" s="10"/>
      <c r="MTW6" s="10"/>
      <c r="MTX6" s="10"/>
      <c r="MTY6" s="10"/>
      <c r="MTZ6" s="10"/>
      <c r="MUA6" s="10"/>
      <c r="MUB6" s="10"/>
      <c r="MUC6" s="10"/>
      <c r="MUD6" s="10"/>
      <c r="MUE6" s="10"/>
      <c r="MUF6" s="10"/>
      <c r="MUG6" s="10"/>
      <c r="MUH6" s="10"/>
      <c r="MUI6" s="10"/>
      <c r="MUJ6" s="10"/>
      <c r="MUK6" s="10"/>
      <c r="MUL6" s="10"/>
      <c r="MUM6" s="10"/>
      <c r="MUN6" s="10"/>
      <c r="MUO6" s="10"/>
      <c r="MUP6" s="10"/>
      <c r="MUQ6" s="10"/>
      <c r="MUR6" s="10"/>
      <c r="MUS6" s="10"/>
      <c r="MUT6" s="10"/>
      <c r="MUU6" s="10"/>
      <c r="MUV6" s="10"/>
      <c r="MUW6" s="10"/>
      <c r="MUX6" s="10"/>
      <c r="MUY6" s="10"/>
      <c r="MUZ6" s="10"/>
      <c r="MVA6" s="10"/>
      <c r="MVB6" s="10"/>
      <c r="MVC6" s="10"/>
      <c r="MVD6" s="10"/>
      <c r="MVE6" s="10"/>
      <c r="MVF6" s="10"/>
      <c r="MVG6" s="10"/>
      <c r="MVH6" s="10"/>
      <c r="MVI6" s="10"/>
      <c r="MVJ6" s="10"/>
      <c r="MVK6" s="10"/>
      <c r="MVL6" s="10"/>
      <c r="MVM6" s="10"/>
      <c r="MVN6" s="10"/>
      <c r="MVO6" s="10"/>
      <c r="MVP6" s="10"/>
      <c r="MVQ6" s="10"/>
      <c r="MVR6" s="10"/>
      <c r="MVS6" s="10"/>
      <c r="MVT6" s="10"/>
      <c r="MVU6" s="10"/>
      <c r="MVV6" s="10"/>
      <c r="MVW6" s="10"/>
      <c r="MVX6" s="10"/>
      <c r="MVY6" s="10"/>
      <c r="MVZ6" s="10"/>
      <c r="MWA6" s="10"/>
      <c r="MWB6" s="10"/>
      <c r="MWC6" s="10"/>
      <c r="MWD6" s="10"/>
      <c r="MWE6" s="10"/>
      <c r="MWF6" s="10"/>
      <c r="MWG6" s="10"/>
      <c r="MWH6" s="10"/>
      <c r="MWI6" s="10"/>
      <c r="MWJ6" s="10"/>
      <c r="MWK6" s="10"/>
      <c r="MWL6" s="10"/>
      <c r="MWM6" s="10"/>
      <c r="MWN6" s="10"/>
      <c r="MWO6" s="10"/>
      <c r="MWP6" s="10"/>
      <c r="MWQ6" s="10"/>
      <c r="MWR6" s="10"/>
      <c r="MWS6" s="10"/>
      <c r="MWT6" s="10"/>
      <c r="MWU6" s="10"/>
      <c r="MWV6" s="10"/>
      <c r="MWW6" s="10"/>
      <c r="MWX6" s="10"/>
      <c r="MWY6" s="10"/>
      <c r="MWZ6" s="10"/>
      <c r="MXA6" s="10"/>
      <c r="MXB6" s="10"/>
      <c r="MXC6" s="10"/>
      <c r="MXD6" s="10"/>
      <c r="MXE6" s="10"/>
      <c r="MXF6" s="10"/>
      <c r="MXG6" s="10"/>
      <c r="MXH6" s="10"/>
      <c r="MXI6" s="10"/>
      <c r="MXJ6" s="10"/>
      <c r="MXK6" s="10"/>
      <c r="MXL6" s="10"/>
      <c r="MXM6" s="10"/>
      <c r="MXN6" s="10"/>
      <c r="MXO6" s="10"/>
      <c r="MXP6" s="10"/>
      <c r="MXQ6" s="10"/>
      <c r="MXR6" s="10"/>
      <c r="MXS6" s="10"/>
      <c r="MXT6" s="10"/>
      <c r="MXU6" s="10"/>
      <c r="MXV6" s="10"/>
      <c r="MXW6" s="10"/>
      <c r="MXX6" s="10"/>
      <c r="MXY6" s="10"/>
      <c r="MXZ6" s="10"/>
      <c r="MYA6" s="10"/>
      <c r="MYB6" s="10"/>
      <c r="MYC6" s="10"/>
      <c r="MYD6" s="10"/>
      <c r="MYE6" s="10"/>
      <c r="MYF6" s="10"/>
      <c r="MYG6" s="10"/>
      <c r="MYH6" s="10"/>
      <c r="MYI6" s="10"/>
      <c r="MYJ6" s="10"/>
      <c r="MYK6" s="10"/>
      <c r="MYL6" s="10"/>
      <c r="MYM6" s="10"/>
      <c r="MYN6" s="10"/>
      <c r="MYO6" s="10"/>
      <c r="MYP6" s="10"/>
      <c r="MYQ6" s="10"/>
      <c r="MYR6" s="10"/>
      <c r="MYS6" s="10"/>
      <c r="MYT6" s="10"/>
      <c r="MYU6" s="10"/>
      <c r="MYV6" s="10"/>
      <c r="MYW6" s="10"/>
      <c r="MYX6" s="10"/>
      <c r="MYY6" s="10"/>
      <c r="MYZ6" s="10"/>
      <c r="MZA6" s="10"/>
      <c r="MZB6" s="10"/>
      <c r="MZC6" s="10"/>
      <c r="MZD6" s="10"/>
      <c r="MZE6" s="10"/>
      <c r="MZF6" s="10"/>
      <c r="MZG6" s="10"/>
      <c r="MZH6" s="10"/>
      <c r="MZI6" s="10"/>
      <c r="MZJ6" s="10"/>
      <c r="MZK6" s="10"/>
      <c r="MZL6" s="10"/>
      <c r="MZM6" s="10"/>
      <c r="MZN6" s="10"/>
      <c r="MZO6" s="10"/>
      <c r="MZP6" s="10"/>
      <c r="MZQ6" s="10"/>
      <c r="MZR6" s="10"/>
      <c r="MZS6" s="10"/>
      <c r="MZT6" s="10"/>
      <c r="MZU6" s="10"/>
      <c r="MZV6" s="10"/>
      <c r="MZW6" s="10"/>
      <c r="MZX6" s="10"/>
      <c r="MZY6" s="10"/>
      <c r="MZZ6" s="10"/>
      <c r="NAA6" s="10"/>
      <c r="NAB6" s="10"/>
      <c r="NAC6" s="10"/>
      <c r="NAD6" s="10"/>
      <c r="NAE6" s="10"/>
      <c r="NAF6" s="10"/>
      <c r="NAG6" s="10"/>
      <c r="NAH6" s="10"/>
      <c r="NAI6" s="10"/>
      <c r="NAJ6" s="10"/>
      <c r="NAK6" s="10"/>
      <c r="NAL6" s="10"/>
      <c r="NAM6" s="10"/>
      <c r="NAN6" s="10"/>
      <c r="NAO6" s="10"/>
      <c r="NAP6" s="10"/>
      <c r="NAQ6" s="10"/>
      <c r="NAR6" s="10"/>
      <c r="NAS6" s="10"/>
      <c r="NAT6" s="10"/>
      <c r="NAU6" s="10"/>
      <c r="NAV6" s="10"/>
      <c r="NAW6" s="10"/>
      <c r="NAX6" s="10"/>
      <c r="NAY6" s="10"/>
      <c r="NAZ6" s="10"/>
      <c r="NBA6" s="10"/>
      <c r="NBB6" s="10"/>
      <c r="NBC6" s="10"/>
      <c r="NBD6" s="10"/>
      <c r="NBE6" s="10"/>
      <c r="NBF6" s="10"/>
      <c r="NBG6" s="10"/>
      <c r="NBH6" s="10"/>
      <c r="NBI6" s="10"/>
      <c r="NBJ6" s="10"/>
      <c r="NBK6" s="10"/>
      <c r="NBL6" s="10"/>
      <c r="NBM6" s="10"/>
      <c r="NBN6" s="10"/>
      <c r="NBO6" s="10"/>
      <c r="NBP6" s="10"/>
      <c r="NBQ6" s="10"/>
      <c r="NBR6" s="10"/>
      <c r="NBS6" s="10"/>
      <c r="NBT6" s="10"/>
      <c r="NBU6" s="10"/>
      <c r="NBV6" s="10"/>
      <c r="NBW6" s="10"/>
      <c r="NBX6" s="10"/>
      <c r="NBY6" s="10"/>
      <c r="NBZ6" s="10"/>
      <c r="NCA6" s="10"/>
      <c r="NCB6" s="10"/>
      <c r="NCC6" s="10"/>
      <c r="NCD6" s="10"/>
      <c r="NCE6" s="10"/>
      <c r="NCF6" s="10"/>
      <c r="NCG6" s="10"/>
      <c r="NCH6" s="10"/>
      <c r="NCI6" s="10"/>
      <c r="NCJ6" s="10"/>
      <c r="NCK6" s="10"/>
      <c r="NCL6" s="10"/>
      <c r="NCM6" s="10"/>
      <c r="NCN6" s="10"/>
      <c r="NCO6" s="10"/>
      <c r="NCP6" s="10"/>
      <c r="NCQ6" s="10"/>
      <c r="NCR6" s="10"/>
      <c r="NCS6" s="10"/>
      <c r="NCT6" s="10"/>
      <c r="NCU6" s="10"/>
      <c r="NCV6" s="10"/>
      <c r="NCW6" s="10"/>
      <c r="NCX6" s="10"/>
      <c r="NCY6" s="10"/>
      <c r="NCZ6" s="10"/>
      <c r="NDA6" s="10"/>
      <c r="NDB6" s="10"/>
      <c r="NDC6" s="10"/>
      <c r="NDD6" s="10"/>
      <c r="NDE6" s="10"/>
      <c r="NDF6" s="10"/>
      <c r="NDG6" s="10"/>
      <c r="NDH6" s="10"/>
      <c r="NDI6" s="10"/>
      <c r="NDJ6" s="10"/>
      <c r="NDK6" s="10"/>
      <c r="NDL6" s="10"/>
      <c r="NDM6" s="10"/>
      <c r="NDN6" s="10"/>
      <c r="NDO6" s="10"/>
      <c r="NDP6" s="10"/>
      <c r="NDQ6" s="10"/>
      <c r="NDR6" s="10"/>
      <c r="NDS6" s="10"/>
      <c r="NDT6" s="10"/>
      <c r="NDU6" s="10"/>
      <c r="NDV6" s="10"/>
      <c r="NDW6" s="10"/>
      <c r="NDX6" s="10"/>
      <c r="NDY6" s="10"/>
      <c r="NDZ6" s="10"/>
      <c r="NEA6" s="10"/>
      <c r="NEB6" s="10"/>
      <c r="NEC6" s="10"/>
      <c r="NED6" s="10"/>
      <c r="NEE6" s="10"/>
      <c r="NEF6" s="10"/>
      <c r="NEG6" s="10"/>
      <c r="NEH6" s="10"/>
      <c r="NEI6" s="10"/>
      <c r="NEJ6" s="10"/>
      <c r="NEK6" s="10"/>
      <c r="NEL6" s="10"/>
      <c r="NEM6" s="10"/>
      <c r="NEN6" s="10"/>
      <c r="NEO6" s="10"/>
      <c r="NEP6" s="10"/>
      <c r="NEQ6" s="10"/>
      <c r="NER6" s="10"/>
      <c r="NES6" s="10"/>
      <c r="NET6" s="10"/>
      <c r="NEU6" s="10"/>
      <c r="NEV6" s="10"/>
      <c r="NEW6" s="10"/>
      <c r="NEX6" s="10"/>
      <c r="NEY6" s="10"/>
      <c r="NEZ6" s="10"/>
      <c r="NFA6" s="10"/>
      <c r="NFB6" s="10"/>
      <c r="NFC6" s="10"/>
      <c r="NFD6" s="10"/>
      <c r="NFE6" s="10"/>
      <c r="NFF6" s="10"/>
      <c r="NFG6" s="10"/>
      <c r="NFH6" s="10"/>
      <c r="NFI6" s="10"/>
      <c r="NFJ6" s="10"/>
      <c r="NFK6" s="10"/>
      <c r="NFL6" s="10"/>
      <c r="NFM6" s="10"/>
      <c r="NFN6" s="10"/>
      <c r="NFO6" s="10"/>
      <c r="NFP6" s="10"/>
      <c r="NFQ6" s="10"/>
      <c r="NFR6" s="10"/>
      <c r="NFS6" s="10"/>
      <c r="NFT6" s="10"/>
      <c r="NFU6" s="10"/>
      <c r="NFV6" s="10"/>
      <c r="NFW6" s="10"/>
      <c r="NFX6" s="10"/>
      <c r="NFY6" s="10"/>
      <c r="NFZ6" s="10"/>
      <c r="NGA6" s="10"/>
      <c r="NGB6" s="10"/>
      <c r="NGC6" s="10"/>
      <c r="NGD6" s="10"/>
      <c r="NGE6" s="10"/>
      <c r="NGF6" s="10"/>
      <c r="NGG6" s="10"/>
      <c r="NGH6" s="10"/>
      <c r="NGI6" s="10"/>
      <c r="NGJ6" s="10"/>
      <c r="NGK6" s="10"/>
      <c r="NGL6" s="10"/>
      <c r="NGM6" s="10"/>
      <c r="NGN6" s="10"/>
      <c r="NGO6" s="10"/>
      <c r="NGP6" s="10"/>
      <c r="NGQ6" s="10"/>
      <c r="NGR6" s="10"/>
      <c r="NGS6" s="10"/>
      <c r="NGT6" s="10"/>
      <c r="NGU6" s="10"/>
      <c r="NGV6" s="10"/>
      <c r="NGW6" s="10"/>
      <c r="NGX6" s="10"/>
      <c r="NGY6" s="10"/>
      <c r="NGZ6" s="10"/>
      <c r="NHA6" s="10"/>
      <c r="NHB6" s="10"/>
      <c r="NHC6" s="10"/>
      <c r="NHD6" s="10"/>
      <c r="NHE6" s="10"/>
      <c r="NHF6" s="10"/>
      <c r="NHG6" s="10"/>
      <c r="NHH6" s="10"/>
      <c r="NHI6" s="10"/>
      <c r="NHJ6" s="10"/>
      <c r="NHK6" s="10"/>
      <c r="NHL6" s="10"/>
      <c r="NHM6" s="10"/>
      <c r="NHN6" s="10"/>
      <c r="NHO6" s="10"/>
      <c r="NHP6" s="10"/>
      <c r="NHQ6" s="10"/>
      <c r="NHR6" s="10"/>
      <c r="NHS6" s="10"/>
      <c r="NHT6" s="10"/>
      <c r="NHU6" s="10"/>
      <c r="NHV6" s="10"/>
      <c r="NHW6" s="10"/>
      <c r="NHX6" s="10"/>
      <c r="NHY6" s="10"/>
      <c r="NHZ6" s="10"/>
      <c r="NIA6" s="10"/>
      <c r="NIB6" s="10"/>
      <c r="NIC6" s="10"/>
      <c r="NID6" s="10"/>
      <c r="NIE6" s="10"/>
      <c r="NIF6" s="10"/>
      <c r="NIG6" s="10"/>
      <c r="NIH6" s="10"/>
      <c r="NII6" s="10"/>
      <c r="NIJ6" s="10"/>
      <c r="NIK6" s="10"/>
      <c r="NIL6" s="10"/>
      <c r="NIM6" s="10"/>
      <c r="NIN6" s="10"/>
      <c r="NIO6" s="10"/>
      <c r="NIP6" s="10"/>
      <c r="NIQ6" s="10"/>
      <c r="NIR6" s="10"/>
      <c r="NIS6" s="10"/>
      <c r="NIT6" s="10"/>
      <c r="NIU6" s="10"/>
      <c r="NIV6" s="10"/>
      <c r="NIW6" s="10"/>
      <c r="NIX6" s="10"/>
      <c r="NIY6" s="10"/>
      <c r="NIZ6" s="10"/>
      <c r="NJA6" s="10"/>
      <c r="NJB6" s="10"/>
      <c r="NJC6" s="10"/>
      <c r="NJD6" s="10"/>
      <c r="NJE6" s="10"/>
      <c r="NJF6" s="10"/>
      <c r="NJG6" s="10"/>
      <c r="NJH6" s="10"/>
      <c r="NJI6" s="10"/>
      <c r="NJJ6" s="10"/>
      <c r="NJK6" s="10"/>
      <c r="NJL6" s="10"/>
      <c r="NJM6" s="10"/>
      <c r="NJN6" s="10"/>
      <c r="NJO6" s="10"/>
      <c r="NJP6" s="10"/>
      <c r="NJQ6" s="10"/>
      <c r="NJR6" s="10"/>
      <c r="NJS6" s="10"/>
      <c r="NJT6" s="10"/>
      <c r="NJU6" s="10"/>
      <c r="NJV6" s="10"/>
      <c r="NJW6" s="10"/>
      <c r="NJX6" s="10"/>
      <c r="NJY6" s="10"/>
      <c r="NJZ6" s="10"/>
      <c r="NKA6" s="10"/>
      <c r="NKB6" s="10"/>
      <c r="NKC6" s="10"/>
      <c r="NKD6" s="10"/>
      <c r="NKE6" s="10"/>
      <c r="NKF6" s="10"/>
      <c r="NKG6" s="10"/>
      <c r="NKH6" s="10"/>
      <c r="NKI6" s="10"/>
      <c r="NKJ6" s="10"/>
      <c r="NKK6" s="10"/>
      <c r="NKL6" s="10"/>
      <c r="NKM6" s="10"/>
      <c r="NKN6" s="10"/>
      <c r="NKO6" s="10"/>
      <c r="NKP6" s="10"/>
      <c r="NKQ6" s="10"/>
      <c r="NKR6" s="10"/>
      <c r="NKS6" s="10"/>
      <c r="NKT6" s="10"/>
      <c r="NKU6" s="10"/>
      <c r="NKV6" s="10"/>
      <c r="NKW6" s="10"/>
      <c r="NKX6" s="10"/>
      <c r="NKY6" s="10"/>
      <c r="NKZ6" s="10"/>
      <c r="NLA6" s="10"/>
      <c r="NLB6" s="10"/>
      <c r="NLC6" s="10"/>
      <c r="NLD6" s="10"/>
      <c r="NLE6" s="10"/>
      <c r="NLF6" s="10"/>
      <c r="NLG6" s="10"/>
      <c r="NLH6" s="10"/>
      <c r="NLI6" s="10"/>
      <c r="NLJ6" s="10"/>
      <c r="NLK6" s="10"/>
      <c r="NLL6" s="10"/>
      <c r="NLM6" s="10"/>
      <c r="NLN6" s="10"/>
      <c r="NLO6" s="10"/>
      <c r="NLP6" s="10"/>
      <c r="NLQ6" s="10"/>
      <c r="NLR6" s="10"/>
      <c r="NLS6" s="10"/>
      <c r="NLT6" s="10"/>
      <c r="NLU6" s="10"/>
      <c r="NLV6" s="10"/>
      <c r="NLW6" s="10"/>
      <c r="NLX6" s="10"/>
      <c r="NLY6" s="10"/>
      <c r="NLZ6" s="10"/>
      <c r="NMA6" s="10"/>
      <c r="NMB6" s="10"/>
      <c r="NMC6" s="10"/>
      <c r="NMD6" s="10"/>
      <c r="NME6" s="10"/>
      <c r="NMF6" s="10"/>
      <c r="NMG6" s="10"/>
      <c r="NMH6" s="10"/>
      <c r="NMI6" s="10"/>
      <c r="NMJ6" s="10"/>
      <c r="NMK6" s="10"/>
      <c r="NML6" s="10"/>
      <c r="NMM6" s="10"/>
      <c r="NMN6" s="10"/>
      <c r="NMO6" s="10"/>
      <c r="NMP6" s="10"/>
      <c r="NMQ6" s="10"/>
      <c r="NMR6" s="10"/>
      <c r="NMS6" s="10"/>
      <c r="NMT6" s="10"/>
      <c r="NMU6" s="10"/>
      <c r="NMV6" s="10"/>
      <c r="NMW6" s="10"/>
      <c r="NMX6" s="10"/>
      <c r="NMY6" s="10"/>
      <c r="NMZ6" s="10"/>
      <c r="NNA6" s="10"/>
      <c r="NNB6" s="10"/>
      <c r="NNC6" s="10"/>
      <c r="NND6" s="10"/>
      <c r="NNE6" s="10"/>
      <c r="NNF6" s="10"/>
      <c r="NNG6" s="10"/>
      <c r="NNH6" s="10"/>
      <c r="NNI6" s="10"/>
      <c r="NNJ6" s="10"/>
      <c r="NNK6" s="10"/>
      <c r="NNL6" s="10"/>
      <c r="NNM6" s="10"/>
      <c r="NNN6" s="10"/>
      <c r="NNO6" s="10"/>
      <c r="NNP6" s="10"/>
      <c r="NNQ6" s="10"/>
      <c r="NNR6" s="10"/>
      <c r="NNS6" s="10"/>
      <c r="NNT6" s="10"/>
      <c r="NNU6" s="10"/>
      <c r="NNV6" s="10"/>
      <c r="NNW6" s="10"/>
      <c r="NNX6" s="10"/>
      <c r="NNY6" s="10"/>
      <c r="NNZ6" s="10"/>
      <c r="NOA6" s="10"/>
      <c r="NOB6" s="10"/>
      <c r="NOC6" s="10"/>
      <c r="NOD6" s="10"/>
      <c r="NOE6" s="10"/>
      <c r="NOF6" s="10"/>
      <c r="NOG6" s="10"/>
      <c r="NOH6" s="10"/>
      <c r="NOI6" s="10"/>
      <c r="NOJ6" s="10"/>
      <c r="NOK6" s="10"/>
      <c r="NOL6" s="10"/>
      <c r="NOM6" s="10"/>
      <c r="NON6" s="10"/>
      <c r="NOO6" s="10"/>
      <c r="NOP6" s="10"/>
      <c r="NOQ6" s="10"/>
      <c r="NOR6" s="10"/>
      <c r="NOS6" s="10"/>
      <c r="NOT6" s="10"/>
      <c r="NOU6" s="10"/>
      <c r="NOV6" s="10"/>
      <c r="NOW6" s="10"/>
      <c r="NOX6" s="10"/>
      <c r="NOY6" s="10"/>
      <c r="NOZ6" s="10"/>
      <c r="NPA6" s="10"/>
      <c r="NPB6" s="10"/>
      <c r="NPC6" s="10"/>
      <c r="NPD6" s="10"/>
      <c r="NPE6" s="10"/>
      <c r="NPF6" s="10"/>
      <c r="NPG6" s="10"/>
      <c r="NPH6" s="10"/>
      <c r="NPI6" s="10"/>
      <c r="NPJ6" s="10"/>
      <c r="NPK6" s="10"/>
      <c r="NPL6" s="10"/>
      <c r="NPM6" s="10"/>
      <c r="NPN6" s="10"/>
      <c r="NPO6" s="10"/>
      <c r="NPP6" s="10"/>
      <c r="NPQ6" s="10"/>
      <c r="NPR6" s="10"/>
      <c r="NPS6" s="10"/>
      <c r="NPT6" s="10"/>
      <c r="NPU6" s="10"/>
      <c r="NPV6" s="10"/>
      <c r="NPW6" s="10"/>
      <c r="NPX6" s="10"/>
      <c r="NPY6" s="10"/>
      <c r="NPZ6" s="10"/>
      <c r="NQA6" s="10"/>
      <c r="NQB6" s="10"/>
      <c r="NQC6" s="10"/>
      <c r="NQD6" s="10"/>
      <c r="NQE6" s="10"/>
      <c r="NQF6" s="10"/>
      <c r="NQG6" s="10"/>
      <c r="NQH6" s="10"/>
      <c r="NQI6" s="10"/>
      <c r="NQJ6" s="10"/>
      <c r="NQK6" s="10"/>
      <c r="NQL6" s="10"/>
      <c r="NQM6" s="10"/>
      <c r="NQN6" s="10"/>
      <c r="NQO6" s="10"/>
      <c r="NQP6" s="10"/>
      <c r="NQQ6" s="10"/>
      <c r="NQR6" s="10"/>
      <c r="NQS6" s="10"/>
      <c r="NQT6" s="10"/>
      <c r="NQU6" s="10"/>
      <c r="NQV6" s="10"/>
      <c r="NQW6" s="10"/>
      <c r="NQX6" s="10"/>
      <c r="NQY6" s="10"/>
      <c r="NQZ6" s="10"/>
      <c r="NRA6" s="10"/>
      <c r="NRB6" s="10"/>
      <c r="NRC6" s="10"/>
      <c r="NRD6" s="10"/>
      <c r="NRE6" s="10"/>
      <c r="NRF6" s="10"/>
      <c r="NRG6" s="10"/>
      <c r="NRH6" s="10"/>
      <c r="NRI6" s="10"/>
      <c r="NRJ6" s="10"/>
      <c r="NRK6" s="10"/>
      <c r="NRL6" s="10"/>
      <c r="NRM6" s="10"/>
      <c r="NRN6" s="10"/>
      <c r="NRO6" s="10"/>
      <c r="NRP6" s="10"/>
      <c r="NRQ6" s="10"/>
      <c r="NRR6" s="10"/>
      <c r="NRS6" s="10"/>
      <c r="NRT6" s="10"/>
      <c r="NRU6" s="10"/>
      <c r="NRV6" s="10"/>
      <c r="NRW6" s="10"/>
      <c r="NRX6" s="10"/>
      <c r="NRY6" s="10"/>
      <c r="NRZ6" s="10"/>
      <c r="NSA6" s="10"/>
      <c r="NSB6" s="10"/>
      <c r="NSC6" s="10"/>
      <c r="NSD6" s="10"/>
      <c r="NSE6" s="10"/>
      <c r="NSF6" s="10"/>
      <c r="NSG6" s="10"/>
      <c r="NSH6" s="10"/>
      <c r="NSI6" s="10"/>
      <c r="NSJ6" s="10"/>
      <c r="NSK6" s="10"/>
      <c r="NSL6" s="10"/>
      <c r="NSM6" s="10"/>
      <c r="NSN6" s="10"/>
      <c r="NSO6" s="10"/>
      <c r="NSP6" s="10"/>
      <c r="NSQ6" s="10"/>
      <c r="NSR6" s="10"/>
      <c r="NSS6" s="10"/>
      <c r="NST6" s="10"/>
      <c r="NSU6" s="10"/>
      <c r="NSV6" s="10"/>
      <c r="NSW6" s="10"/>
      <c r="NSX6" s="10"/>
      <c r="NSY6" s="10"/>
      <c r="NSZ6" s="10"/>
      <c r="NTA6" s="10"/>
      <c r="NTB6" s="10"/>
      <c r="NTC6" s="10"/>
      <c r="NTD6" s="10"/>
      <c r="NTE6" s="10"/>
      <c r="NTF6" s="10"/>
      <c r="NTG6" s="10"/>
      <c r="NTH6" s="10"/>
      <c r="NTI6" s="10"/>
      <c r="NTJ6" s="10"/>
      <c r="NTK6" s="10"/>
      <c r="NTL6" s="10"/>
      <c r="NTM6" s="10"/>
      <c r="NTN6" s="10"/>
      <c r="NTO6" s="10"/>
      <c r="NTP6" s="10"/>
      <c r="NTQ6" s="10"/>
      <c r="NTR6" s="10"/>
      <c r="NTS6" s="10"/>
      <c r="NTT6" s="10"/>
      <c r="NTU6" s="10"/>
      <c r="NTV6" s="10"/>
      <c r="NTW6" s="10"/>
      <c r="NTX6" s="10"/>
      <c r="NTY6" s="10"/>
      <c r="NTZ6" s="10"/>
      <c r="NUA6" s="10"/>
      <c r="NUB6" s="10"/>
      <c r="NUC6" s="10"/>
      <c r="NUD6" s="10"/>
      <c r="NUE6" s="10"/>
      <c r="NUF6" s="10"/>
      <c r="NUG6" s="10"/>
      <c r="NUH6" s="10"/>
      <c r="NUI6" s="10"/>
      <c r="NUJ6" s="10"/>
      <c r="NUK6" s="10"/>
      <c r="NUL6" s="10"/>
      <c r="NUM6" s="10"/>
      <c r="NUN6" s="10"/>
      <c r="NUO6" s="10"/>
      <c r="NUP6" s="10"/>
      <c r="NUQ6" s="10"/>
      <c r="NUR6" s="10"/>
      <c r="NUS6" s="10"/>
      <c r="NUT6" s="10"/>
      <c r="NUU6" s="10"/>
      <c r="NUV6" s="10"/>
      <c r="NUW6" s="10"/>
      <c r="NUX6" s="10"/>
      <c r="NUY6" s="10"/>
      <c r="NUZ6" s="10"/>
      <c r="NVA6" s="10"/>
      <c r="NVB6" s="10"/>
      <c r="NVC6" s="10"/>
      <c r="NVD6" s="10"/>
      <c r="NVE6" s="10"/>
      <c r="NVF6" s="10"/>
      <c r="NVG6" s="10"/>
      <c r="NVH6" s="10"/>
      <c r="NVI6" s="10"/>
      <c r="NVJ6" s="10"/>
      <c r="NVK6" s="10"/>
      <c r="NVL6" s="10"/>
      <c r="NVM6" s="10"/>
      <c r="NVN6" s="10"/>
      <c r="NVO6" s="10"/>
      <c r="NVP6" s="10"/>
      <c r="NVQ6" s="10"/>
      <c r="NVR6" s="10"/>
      <c r="NVS6" s="10"/>
      <c r="NVT6" s="10"/>
      <c r="NVU6" s="10"/>
      <c r="NVV6" s="10"/>
      <c r="NVW6" s="10"/>
      <c r="NVX6" s="10"/>
      <c r="NVY6" s="10"/>
      <c r="NVZ6" s="10"/>
      <c r="NWA6" s="10"/>
      <c r="NWB6" s="10"/>
      <c r="NWC6" s="10"/>
      <c r="NWD6" s="10"/>
      <c r="NWE6" s="10"/>
      <c r="NWF6" s="10"/>
      <c r="NWG6" s="10"/>
      <c r="NWH6" s="10"/>
      <c r="NWI6" s="10"/>
      <c r="NWJ6" s="10"/>
      <c r="NWK6" s="10"/>
      <c r="NWL6" s="10"/>
      <c r="NWM6" s="10"/>
      <c r="NWN6" s="10"/>
      <c r="NWO6" s="10"/>
      <c r="NWP6" s="10"/>
      <c r="NWQ6" s="10"/>
      <c r="NWR6" s="10"/>
      <c r="NWS6" s="10"/>
      <c r="NWT6" s="10"/>
      <c r="NWU6" s="10"/>
      <c r="NWV6" s="10"/>
      <c r="NWW6" s="10"/>
      <c r="NWX6" s="10"/>
      <c r="NWY6" s="10"/>
      <c r="NWZ6" s="10"/>
      <c r="NXA6" s="10"/>
      <c r="NXB6" s="10"/>
      <c r="NXC6" s="10"/>
      <c r="NXD6" s="10"/>
      <c r="NXE6" s="10"/>
      <c r="NXF6" s="10"/>
      <c r="NXG6" s="10"/>
      <c r="NXH6" s="10"/>
      <c r="NXI6" s="10"/>
      <c r="NXJ6" s="10"/>
      <c r="NXK6" s="10"/>
      <c r="NXL6" s="10"/>
      <c r="NXM6" s="10"/>
      <c r="NXN6" s="10"/>
      <c r="NXO6" s="10"/>
      <c r="NXP6" s="10"/>
      <c r="NXQ6" s="10"/>
      <c r="NXR6" s="10"/>
      <c r="NXS6" s="10"/>
      <c r="NXT6" s="10"/>
      <c r="NXU6" s="10"/>
      <c r="NXV6" s="10"/>
      <c r="NXW6" s="10"/>
      <c r="NXX6" s="10"/>
      <c r="NXY6" s="10"/>
      <c r="NXZ6" s="10"/>
      <c r="NYA6" s="10"/>
      <c r="NYB6" s="10"/>
      <c r="NYC6" s="10"/>
      <c r="NYD6" s="10"/>
      <c r="NYE6" s="10"/>
      <c r="NYF6" s="10"/>
      <c r="NYG6" s="10"/>
      <c r="NYH6" s="10"/>
      <c r="NYI6" s="10"/>
      <c r="NYJ6" s="10"/>
      <c r="NYK6" s="10"/>
      <c r="NYL6" s="10"/>
      <c r="NYM6" s="10"/>
      <c r="NYN6" s="10"/>
      <c r="NYO6" s="10"/>
      <c r="NYP6" s="10"/>
      <c r="NYQ6" s="10"/>
      <c r="NYR6" s="10"/>
      <c r="NYS6" s="10"/>
      <c r="NYT6" s="10"/>
      <c r="NYU6" s="10"/>
      <c r="NYV6" s="10"/>
      <c r="NYW6" s="10"/>
      <c r="NYX6" s="10"/>
      <c r="NYY6" s="10"/>
      <c r="NYZ6" s="10"/>
      <c r="NZA6" s="10"/>
      <c r="NZB6" s="10"/>
      <c r="NZC6" s="10"/>
      <c r="NZD6" s="10"/>
      <c r="NZE6" s="10"/>
      <c r="NZF6" s="10"/>
      <c r="NZG6" s="10"/>
      <c r="NZH6" s="10"/>
      <c r="NZI6" s="10"/>
      <c r="NZJ6" s="10"/>
      <c r="NZK6" s="10"/>
      <c r="NZL6" s="10"/>
      <c r="NZM6" s="10"/>
      <c r="NZN6" s="10"/>
      <c r="NZO6" s="10"/>
      <c r="NZP6" s="10"/>
      <c r="NZQ6" s="10"/>
      <c r="NZR6" s="10"/>
      <c r="NZS6" s="10"/>
      <c r="NZT6" s="10"/>
      <c r="NZU6" s="10"/>
      <c r="NZV6" s="10"/>
      <c r="NZW6" s="10"/>
      <c r="NZX6" s="10"/>
      <c r="NZY6" s="10"/>
      <c r="NZZ6" s="10"/>
      <c r="OAA6" s="10"/>
      <c r="OAB6" s="10"/>
      <c r="OAC6" s="10"/>
      <c r="OAD6" s="10"/>
      <c r="OAE6" s="10"/>
      <c r="OAF6" s="10"/>
      <c r="OAG6" s="10"/>
      <c r="OAH6" s="10"/>
      <c r="OAI6" s="10"/>
      <c r="OAJ6" s="10"/>
      <c r="OAK6" s="10"/>
      <c r="OAL6" s="10"/>
      <c r="OAM6" s="10"/>
      <c r="OAN6" s="10"/>
      <c r="OAO6" s="10"/>
      <c r="OAP6" s="10"/>
      <c r="OAQ6" s="10"/>
      <c r="OAR6" s="10"/>
      <c r="OAS6" s="10"/>
      <c r="OAT6" s="10"/>
      <c r="OAU6" s="10"/>
      <c r="OAV6" s="10"/>
      <c r="OAW6" s="10"/>
      <c r="OAX6" s="10"/>
      <c r="OAY6" s="10"/>
      <c r="OAZ6" s="10"/>
      <c r="OBA6" s="10"/>
      <c r="OBB6" s="10"/>
      <c r="OBC6" s="10"/>
      <c r="OBD6" s="10"/>
      <c r="OBE6" s="10"/>
      <c r="OBF6" s="10"/>
      <c r="OBG6" s="10"/>
      <c r="OBH6" s="10"/>
      <c r="OBI6" s="10"/>
      <c r="OBJ6" s="10"/>
      <c r="OBK6" s="10"/>
      <c r="OBL6" s="10"/>
      <c r="OBM6" s="10"/>
      <c r="OBN6" s="10"/>
      <c r="OBO6" s="10"/>
      <c r="OBP6" s="10"/>
      <c r="OBQ6" s="10"/>
      <c r="OBR6" s="10"/>
      <c r="OBS6" s="10"/>
      <c r="OBT6" s="10"/>
      <c r="OBU6" s="10"/>
      <c r="OBV6" s="10"/>
      <c r="OBW6" s="10"/>
      <c r="OBX6" s="10"/>
      <c r="OBY6" s="10"/>
      <c r="OBZ6" s="10"/>
      <c r="OCA6" s="10"/>
      <c r="OCB6" s="10"/>
      <c r="OCC6" s="10"/>
      <c r="OCD6" s="10"/>
      <c r="OCE6" s="10"/>
      <c r="OCF6" s="10"/>
      <c r="OCG6" s="10"/>
      <c r="OCH6" s="10"/>
      <c r="OCI6" s="10"/>
      <c r="OCJ6" s="10"/>
      <c r="OCK6" s="10"/>
      <c r="OCL6" s="10"/>
      <c r="OCM6" s="10"/>
      <c r="OCN6" s="10"/>
      <c r="OCO6" s="10"/>
      <c r="OCP6" s="10"/>
      <c r="OCQ6" s="10"/>
      <c r="OCR6" s="10"/>
      <c r="OCS6" s="10"/>
      <c r="OCT6" s="10"/>
      <c r="OCU6" s="10"/>
      <c r="OCV6" s="10"/>
      <c r="OCW6" s="10"/>
      <c r="OCX6" s="10"/>
      <c r="OCY6" s="10"/>
      <c r="OCZ6" s="10"/>
      <c r="ODA6" s="10"/>
      <c r="ODB6" s="10"/>
      <c r="ODC6" s="10"/>
      <c r="ODD6" s="10"/>
      <c r="ODE6" s="10"/>
      <c r="ODF6" s="10"/>
      <c r="ODG6" s="10"/>
      <c r="ODH6" s="10"/>
      <c r="ODI6" s="10"/>
      <c r="ODJ6" s="10"/>
      <c r="ODK6" s="10"/>
      <c r="ODL6" s="10"/>
      <c r="ODM6" s="10"/>
      <c r="ODN6" s="10"/>
      <c r="ODO6" s="10"/>
      <c r="ODP6" s="10"/>
      <c r="ODQ6" s="10"/>
      <c r="ODR6" s="10"/>
      <c r="ODS6" s="10"/>
      <c r="ODT6" s="10"/>
      <c r="ODU6" s="10"/>
      <c r="ODV6" s="10"/>
      <c r="ODW6" s="10"/>
      <c r="ODX6" s="10"/>
      <c r="ODY6" s="10"/>
      <c r="ODZ6" s="10"/>
      <c r="OEA6" s="10"/>
      <c r="OEB6" s="10"/>
      <c r="OEC6" s="10"/>
      <c r="OED6" s="10"/>
      <c r="OEE6" s="10"/>
      <c r="OEF6" s="10"/>
      <c r="OEG6" s="10"/>
      <c r="OEH6" s="10"/>
      <c r="OEI6" s="10"/>
      <c r="OEJ6" s="10"/>
      <c r="OEK6" s="10"/>
      <c r="OEL6" s="10"/>
      <c r="OEM6" s="10"/>
      <c r="OEN6" s="10"/>
      <c r="OEO6" s="10"/>
      <c r="OEP6" s="10"/>
      <c r="OEQ6" s="10"/>
      <c r="OER6" s="10"/>
      <c r="OES6" s="10"/>
      <c r="OET6" s="10"/>
      <c r="OEU6" s="10"/>
      <c r="OEV6" s="10"/>
      <c r="OEW6" s="10"/>
      <c r="OEX6" s="10"/>
      <c r="OEY6" s="10"/>
      <c r="OEZ6" s="10"/>
      <c r="OFA6" s="10"/>
      <c r="OFB6" s="10"/>
      <c r="OFC6" s="10"/>
      <c r="OFD6" s="10"/>
      <c r="OFE6" s="10"/>
      <c r="OFF6" s="10"/>
      <c r="OFG6" s="10"/>
      <c r="OFH6" s="10"/>
      <c r="OFI6" s="10"/>
      <c r="OFJ6" s="10"/>
      <c r="OFK6" s="10"/>
      <c r="OFL6" s="10"/>
      <c r="OFM6" s="10"/>
      <c r="OFN6" s="10"/>
      <c r="OFO6" s="10"/>
      <c r="OFP6" s="10"/>
      <c r="OFQ6" s="10"/>
      <c r="OFR6" s="10"/>
      <c r="OFS6" s="10"/>
      <c r="OFT6" s="10"/>
      <c r="OFU6" s="10"/>
      <c r="OFV6" s="10"/>
      <c r="OFW6" s="10"/>
      <c r="OFX6" s="10"/>
      <c r="OFY6" s="10"/>
      <c r="OFZ6" s="10"/>
      <c r="OGA6" s="10"/>
      <c r="OGB6" s="10"/>
      <c r="OGC6" s="10"/>
      <c r="OGD6" s="10"/>
      <c r="OGE6" s="10"/>
      <c r="OGF6" s="10"/>
      <c r="OGG6" s="10"/>
      <c r="OGH6" s="10"/>
      <c r="OGI6" s="10"/>
      <c r="OGJ6" s="10"/>
      <c r="OGK6" s="10"/>
      <c r="OGL6" s="10"/>
      <c r="OGM6" s="10"/>
      <c r="OGN6" s="10"/>
      <c r="OGO6" s="10"/>
      <c r="OGP6" s="10"/>
      <c r="OGQ6" s="10"/>
      <c r="OGR6" s="10"/>
      <c r="OGS6" s="10"/>
      <c r="OGT6" s="10"/>
      <c r="OGU6" s="10"/>
      <c r="OGV6" s="10"/>
      <c r="OGW6" s="10"/>
      <c r="OGX6" s="10"/>
      <c r="OGY6" s="10"/>
      <c r="OGZ6" s="10"/>
      <c r="OHA6" s="10"/>
      <c r="OHB6" s="10"/>
      <c r="OHC6" s="10"/>
      <c r="OHD6" s="10"/>
      <c r="OHE6" s="10"/>
      <c r="OHF6" s="10"/>
      <c r="OHG6" s="10"/>
      <c r="OHH6" s="10"/>
      <c r="OHI6" s="10"/>
      <c r="OHJ6" s="10"/>
      <c r="OHK6" s="10"/>
      <c r="OHL6" s="10"/>
      <c r="OHM6" s="10"/>
      <c r="OHN6" s="10"/>
      <c r="OHO6" s="10"/>
      <c r="OHP6" s="10"/>
      <c r="OHQ6" s="10"/>
      <c r="OHR6" s="10"/>
      <c r="OHS6" s="10"/>
      <c r="OHT6" s="10"/>
      <c r="OHU6" s="10"/>
      <c r="OHV6" s="10"/>
      <c r="OHW6" s="10"/>
      <c r="OHX6" s="10"/>
      <c r="OHY6" s="10"/>
      <c r="OHZ6" s="10"/>
      <c r="OIA6" s="10"/>
      <c r="OIB6" s="10"/>
      <c r="OIC6" s="10"/>
      <c r="OID6" s="10"/>
      <c r="OIE6" s="10"/>
      <c r="OIF6" s="10"/>
      <c r="OIG6" s="10"/>
      <c r="OIH6" s="10"/>
      <c r="OII6" s="10"/>
      <c r="OIJ6" s="10"/>
      <c r="OIK6" s="10"/>
      <c r="OIL6" s="10"/>
      <c r="OIM6" s="10"/>
      <c r="OIN6" s="10"/>
      <c r="OIO6" s="10"/>
      <c r="OIP6" s="10"/>
      <c r="OIQ6" s="10"/>
      <c r="OIR6" s="10"/>
      <c r="OIS6" s="10"/>
      <c r="OIT6" s="10"/>
      <c r="OIU6" s="10"/>
      <c r="OIV6" s="10"/>
      <c r="OIW6" s="10"/>
      <c r="OIX6" s="10"/>
      <c r="OIY6" s="10"/>
      <c r="OIZ6" s="10"/>
      <c r="OJA6" s="10"/>
      <c r="OJB6" s="10"/>
      <c r="OJC6" s="10"/>
      <c r="OJD6" s="10"/>
      <c r="OJE6" s="10"/>
      <c r="OJF6" s="10"/>
      <c r="OJG6" s="10"/>
      <c r="OJH6" s="10"/>
      <c r="OJI6" s="10"/>
      <c r="OJJ6" s="10"/>
      <c r="OJK6" s="10"/>
      <c r="OJL6" s="10"/>
      <c r="OJM6" s="10"/>
      <c r="OJN6" s="10"/>
      <c r="OJO6" s="10"/>
      <c r="OJP6" s="10"/>
      <c r="OJQ6" s="10"/>
      <c r="OJR6" s="10"/>
      <c r="OJS6" s="10"/>
      <c r="OJT6" s="10"/>
      <c r="OJU6" s="10"/>
      <c r="OJV6" s="10"/>
      <c r="OJW6" s="10"/>
      <c r="OJX6" s="10"/>
      <c r="OJY6" s="10"/>
      <c r="OJZ6" s="10"/>
      <c r="OKA6" s="10"/>
      <c r="OKB6" s="10"/>
      <c r="OKC6" s="10"/>
      <c r="OKD6" s="10"/>
      <c r="OKE6" s="10"/>
      <c r="OKF6" s="10"/>
      <c r="OKG6" s="10"/>
      <c r="OKH6" s="10"/>
      <c r="OKI6" s="10"/>
      <c r="OKJ6" s="10"/>
      <c r="OKK6" s="10"/>
      <c r="OKL6" s="10"/>
      <c r="OKM6" s="10"/>
      <c r="OKN6" s="10"/>
      <c r="OKO6" s="10"/>
      <c r="OKP6" s="10"/>
      <c r="OKQ6" s="10"/>
      <c r="OKR6" s="10"/>
      <c r="OKS6" s="10"/>
      <c r="OKT6" s="10"/>
      <c r="OKU6" s="10"/>
      <c r="OKV6" s="10"/>
      <c r="OKW6" s="10"/>
      <c r="OKX6" s="10"/>
      <c r="OKY6" s="10"/>
      <c r="OKZ6" s="10"/>
      <c r="OLA6" s="10"/>
      <c r="OLB6" s="10"/>
      <c r="OLC6" s="10"/>
      <c r="OLD6" s="10"/>
      <c r="OLE6" s="10"/>
      <c r="OLF6" s="10"/>
      <c r="OLG6" s="10"/>
      <c r="OLH6" s="10"/>
      <c r="OLI6" s="10"/>
      <c r="OLJ6" s="10"/>
      <c r="OLK6" s="10"/>
      <c r="OLL6" s="10"/>
      <c r="OLM6" s="10"/>
      <c r="OLN6" s="10"/>
      <c r="OLO6" s="10"/>
      <c r="OLP6" s="10"/>
      <c r="OLQ6" s="10"/>
      <c r="OLR6" s="10"/>
      <c r="OLS6" s="10"/>
      <c r="OLT6" s="10"/>
      <c r="OLU6" s="10"/>
      <c r="OLV6" s="10"/>
      <c r="OLW6" s="10"/>
      <c r="OLX6" s="10"/>
      <c r="OLY6" s="10"/>
      <c r="OLZ6" s="10"/>
      <c r="OMA6" s="10"/>
      <c r="OMB6" s="10"/>
      <c r="OMC6" s="10"/>
      <c r="OMD6" s="10"/>
      <c r="OME6" s="10"/>
      <c r="OMF6" s="10"/>
      <c r="OMG6" s="10"/>
      <c r="OMH6" s="10"/>
      <c r="OMI6" s="10"/>
      <c r="OMJ6" s="10"/>
      <c r="OMK6" s="10"/>
      <c r="OML6" s="10"/>
      <c r="OMM6" s="10"/>
      <c r="OMN6" s="10"/>
      <c r="OMO6" s="10"/>
      <c r="OMP6" s="10"/>
      <c r="OMQ6" s="10"/>
      <c r="OMR6" s="10"/>
      <c r="OMS6" s="10"/>
      <c r="OMT6" s="10"/>
      <c r="OMU6" s="10"/>
      <c r="OMV6" s="10"/>
      <c r="OMW6" s="10"/>
      <c r="OMX6" s="10"/>
      <c r="OMY6" s="10"/>
      <c r="OMZ6" s="10"/>
      <c r="ONA6" s="10"/>
      <c r="ONB6" s="10"/>
      <c r="ONC6" s="10"/>
      <c r="OND6" s="10"/>
      <c r="ONE6" s="10"/>
      <c r="ONF6" s="10"/>
      <c r="ONG6" s="10"/>
      <c r="ONH6" s="10"/>
      <c r="ONI6" s="10"/>
      <c r="ONJ6" s="10"/>
      <c r="ONK6" s="10"/>
      <c r="ONL6" s="10"/>
      <c r="ONM6" s="10"/>
      <c r="ONN6" s="10"/>
      <c r="ONO6" s="10"/>
      <c r="ONP6" s="10"/>
      <c r="ONQ6" s="10"/>
      <c r="ONR6" s="10"/>
      <c r="ONS6" s="10"/>
      <c r="ONT6" s="10"/>
      <c r="ONU6" s="10"/>
      <c r="ONV6" s="10"/>
      <c r="ONW6" s="10"/>
      <c r="ONX6" s="10"/>
      <c r="ONY6" s="10"/>
      <c r="ONZ6" s="10"/>
      <c r="OOA6" s="10"/>
      <c r="OOB6" s="10"/>
      <c r="OOC6" s="10"/>
      <c r="OOD6" s="10"/>
      <c r="OOE6" s="10"/>
      <c r="OOF6" s="10"/>
      <c r="OOG6" s="10"/>
      <c r="OOH6" s="10"/>
      <c r="OOI6" s="10"/>
      <c r="OOJ6" s="10"/>
      <c r="OOK6" s="10"/>
      <c r="OOL6" s="10"/>
      <c r="OOM6" s="10"/>
      <c r="OON6" s="10"/>
      <c r="OOO6" s="10"/>
      <c r="OOP6" s="10"/>
      <c r="OOQ6" s="10"/>
      <c r="OOR6" s="10"/>
      <c r="OOS6" s="10"/>
      <c r="OOT6" s="10"/>
      <c r="OOU6" s="10"/>
      <c r="OOV6" s="10"/>
      <c r="OOW6" s="10"/>
      <c r="OOX6" s="10"/>
      <c r="OOY6" s="10"/>
      <c r="OOZ6" s="10"/>
      <c r="OPA6" s="10"/>
      <c r="OPB6" s="10"/>
      <c r="OPC6" s="10"/>
      <c r="OPD6" s="10"/>
      <c r="OPE6" s="10"/>
      <c r="OPF6" s="10"/>
      <c r="OPG6" s="10"/>
      <c r="OPH6" s="10"/>
      <c r="OPI6" s="10"/>
      <c r="OPJ6" s="10"/>
      <c r="OPK6" s="10"/>
      <c r="OPL6" s="10"/>
      <c r="OPM6" s="10"/>
      <c r="OPN6" s="10"/>
      <c r="OPO6" s="10"/>
      <c r="OPP6" s="10"/>
      <c r="OPQ6" s="10"/>
      <c r="OPR6" s="10"/>
      <c r="OPS6" s="10"/>
      <c r="OPT6" s="10"/>
      <c r="OPU6" s="10"/>
      <c r="OPV6" s="10"/>
      <c r="OPW6" s="10"/>
      <c r="OPX6" s="10"/>
      <c r="OPY6" s="10"/>
      <c r="OPZ6" s="10"/>
      <c r="OQA6" s="10"/>
      <c r="OQB6" s="10"/>
      <c r="OQC6" s="10"/>
      <c r="OQD6" s="10"/>
      <c r="OQE6" s="10"/>
      <c r="OQF6" s="10"/>
      <c r="OQG6" s="10"/>
      <c r="OQH6" s="10"/>
      <c r="OQI6" s="10"/>
      <c r="OQJ6" s="10"/>
      <c r="OQK6" s="10"/>
      <c r="OQL6" s="10"/>
      <c r="OQM6" s="10"/>
      <c r="OQN6" s="10"/>
      <c r="OQO6" s="10"/>
      <c r="OQP6" s="10"/>
      <c r="OQQ6" s="10"/>
      <c r="OQR6" s="10"/>
      <c r="OQS6" s="10"/>
      <c r="OQT6" s="10"/>
      <c r="OQU6" s="10"/>
      <c r="OQV6" s="10"/>
      <c r="OQW6" s="10"/>
      <c r="OQX6" s="10"/>
      <c r="OQY6" s="10"/>
      <c r="OQZ6" s="10"/>
      <c r="ORA6" s="10"/>
      <c r="ORB6" s="10"/>
      <c r="ORC6" s="10"/>
      <c r="ORD6" s="10"/>
      <c r="ORE6" s="10"/>
      <c r="ORF6" s="10"/>
      <c r="ORG6" s="10"/>
      <c r="ORH6" s="10"/>
      <c r="ORI6" s="10"/>
      <c r="ORJ6" s="10"/>
      <c r="ORK6" s="10"/>
      <c r="ORL6" s="10"/>
      <c r="ORM6" s="10"/>
      <c r="ORN6" s="10"/>
      <c r="ORO6" s="10"/>
      <c r="ORP6" s="10"/>
      <c r="ORQ6" s="10"/>
      <c r="ORR6" s="10"/>
      <c r="ORS6" s="10"/>
      <c r="ORT6" s="10"/>
      <c r="ORU6" s="10"/>
      <c r="ORV6" s="10"/>
      <c r="ORW6" s="10"/>
      <c r="ORX6" s="10"/>
      <c r="ORY6" s="10"/>
      <c r="ORZ6" s="10"/>
      <c r="OSA6" s="10"/>
      <c r="OSB6" s="10"/>
      <c r="OSC6" s="10"/>
      <c r="OSD6" s="10"/>
      <c r="OSE6" s="10"/>
      <c r="OSF6" s="10"/>
      <c r="OSG6" s="10"/>
      <c r="OSH6" s="10"/>
      <c r="OSI6" s="10"/>
      <c r="OSJ6" s="10"/>
      <c r="OSK6" s="10"/>
      <c r="OSL6" s="10"/>
      <c r="OSM6" s="10"/>
      <c r="OSN6" s="10"/>
      <c r="OSO6" s="10"/>
      <c r="OSP6" s="10"/>
      <c r="OSQ6" s="10"/>
      <c r="OSR6" s="10"/>
      <c r="OSS6" s="10"/>
      <c r="OST6" s="10"/>
      <c r="OSU6" s="10"/>
      <c r="OSV6" s="10"/>
      <c r="OSW6" s="10"/>
      <c r="OSX6" s="10"/>
      <c r="OSY6" s="10"/>
      <c r="OSZ6" s="10"/>
      <c r="OTA6" s="10"/>
      <c r="OTB6" s="10"/>
      <c r="OTC6" s="10"/>
      <c r="OTD6" s="10"/>
      <c r="OTE6" s="10"/>
      <c r="OTF6" s="10"/>
      <c r="OTG6" s="10"/>
      <c r="OTH6" s="10"/>
      <c r="OTI6" s="10"/>
      <c r="OTJ6" s="10"/>
      <c r="OTK6" s="10"/>
      <c r="OTL6" s="10"/>
      <c r="OTM6" s="10"/>
      <c r="OTN6" s="10"/>
      <c r="OTO6" s="10"/>
      <c r="OTP6" s="10"/>
      <c r="OTQ6" s="10"/>
      <c r="OTR6" s="10"/>
      <c r="OTS6" s="10"/>
      <c r="OTT6" s="10"/>
      <c r="OTU6" s="10"/>
      <c r="OTV6" s="10"/>
      <c r="OTW6" s="10"/>
      <c r="OTX6" s="10"/>
      <c r="OTY6" s="10"/>
      <c r="OTZ6" s="10"/>
      <c r="OUA6" s="10"/>
      <c r="OUB6" s="10"/>
      <c r="OUC6" s="10"/>
      <c r="OUD6" s="10"/>
      <c r="OUE6" s="10"/>
      <c r="OUF6" s="10"/>
      <c r="OUG6" s="10"/>
      <c r="OUH6" s="10"/>
      <c r="OUI6" s="10"/>
      <c r="OUJ6" s="10"/>
      <c r="OUK6" s="10"/>
      <c r="OUL6" s="10"/>
      <c r="OUM6" s="10"/>
      <c r="OUN6" s="10"/>
      <c r="OUO6" s="10"/>
      <c r="OUP6" s="10"/>
      <c r="OUQ6" s="10"/>
      <c r="OUR6" s="10"/>
      <c r="OUS6" s="10"/>
      <c r="OUT6" s="10"/>
      <c r="OUU6" s="10"/>
      <c r="OUV6" s="10"/>
      <c r="OUW6" s="10"/>
      <c r="OUX6" s="10"/>
      <c r="OUY6" s="10"/>
      <c r="OUZ6" s="10"/>
      <c r="OVA6" s="10"/>
      <c r="OVB6" s="10"/>
      <c r="OVC6" s="10"/>
      <c r="OVD6" s="10"/>
      <c r="OVE6" s="10"/>
      <c r="OVF6" s="10"/>
      <c r="OVG6" s="10"/>
      <c r="OVH6" s="10"/>
      <c r="OVI6" s="10"/>
      <c r="OVJ6" s="10"/>
      <c r="OVK6" s="10"/>
      <c r="OVL6" s="10"/>
      <c r="OVM6" s="10"/>
      <c r="OVN6" s="10"/>
      <c r="OVO6" s="10"/>
      <c r="OVP6" s="10"/>
      <c r="OVQ6" s="10"/>
      <c r="OVR6" s="10"/>
      <c r="OVS6" s="10"/>
      <c r="OVT6" s="10"/>
      <c r="OVU6" s="10"/>
      <c r="OVV6" s="10"/>
      <c r="OVW6" s="10"/>
      <c r="OVX6" s="10"/>
      <c r="OVY6" s="10"/>
      <c r="OVZ6" s="10"/>
      <c r="OWA6" s="10"/>
      <c r="OWB6" s="10"/>
      <c r="OWC6" s="10"/>
      <c r="OWD6" s="10"/>
      <c r="OWE6" s="10"/>
      <c r="OWF6" s="10"/>
      <c r="OWG6" s="10"/>
      <c r="OWH6" s="10"/>
      <c r="OWI6" s="10"/>
      <c r="OWJ6" s="10"/>
      <c r="OWK6" s="10"/>
      <c r="OWL6" s="10"/>
      <c r="OWM6" s="10"/>
      <c r="OWN6" s="10"/>
      <c r="OWO6" s="10"/>
      <c r="OWP6" s="10"/>
      <c r="OWQ6" s="10"/>
      <c r="OWR6" s="10"/>
      <c r="OWS6" s="10"/>
      <c r="OWT6" s="10"/>
      <c r="OWU6" s="10"/>
      <c r="OWV6" s="10"/>
      <c r="OWW6" s="10"/>
      <c r="OWX6" s="10"/>
      <c r="OWY6" s="10"/>
      <c r="OWZ6" s="10"/>
      <c r="OXA6" s="10"/>
      <c r="OXB6" s="10"/>
      <c r="OXC6" s="10"/>
      <c r="OXD6" s="10"/>
      <c r="OXE6" s="10"/>
      <c r="OXF6" s="10"/>
      <c r="OXG6" s="10"/>
      <c r="OXH6" s="10"/>
      <c r="OXI6" s="10"/>
      <c r="OXJ6" s="10"/>
      <c r="OXK6" s="10"/>
      <c r="OXL6" s="10"/>
      <c r="OXM6" s="10"/>
      <c r="OXN6" s="10"/>
      <c r="OXO6" s="10"/>
      <c r="OXP6" s="10"/>
      <c r="OXQ6" s="10"/>
      <c r="OXR6" s="10"/>
      <c r="OXS6" s="10"/>
      <c r="OXT6" s="10"/>
      <c r="OXU6" s="10"/>
      <c r="OXV6" s="10"/>
      <c r="OXW6" s="10"/>
      <c r="OXX6" s="10"/>
      <c r="OXY6" s="10"/>
      <c r="OXZ6" s="10"/>
      <c r="OYA6" s="10"/>
      <c r="OYB6" s="10"/>
      <c r="OYC6" s="10"/>
      <c r="OYD6" s="10"/>
      <c r="OYE6" s="10"/>
      <c r="OYF6" s="10"/>
      <c r="OYG6" s="10"/>
      <c r="OYH6" s="10"/>
      <c r="OYI6" s="10"/>
      <c r="OYJ6" s="10"/>
      <c r="OYK6" s="10"/>
      <c r="OYL6" s="10"/>
      <c r="OYM6" s="10"/>
      <c r="OYN6" s="10"/>
      <c r="OYO6" s="10"/>
      <c r="OYP6" s="10"/>
      <c r="OYQ6" s="10"/>
      <c r="OYR6" s="10"/>
      <c r="OYS6" s="10"/>
      <c r="OYT6" s="10"/>
      <c r="OYU6" s="10"/>
      <c r="OYV6" s="10"/>
      <c r="OYW6" s="10"/>
      <c r="OYX6" s="10"/>
      <c r="OYY6" s="10"/>
      <c r="OYZ6" s="10"/>
      <c r="OZA6" s="10"/>
      <c r="OZB6" s="10"/>
      <c r="OZC6" s="10"/>
      <c r="OZD6" s="10"/>
      <c r="OZE6" s="10"/>
      <c r="OZF6" s="10"/>
      <c r="OZG6" s="10"/>
      <c r="OZH6" s="10"/>
      <c r="OZI6" s="10"/>
      <c r="OZJ6" s="10"/>
      <c r="OZK6" s="10"/>
      <c r="OZL6" s="10"/>
      <c r="OZM6" s="10"/>
      <c r="OZN6" s="10"/>
      <c r="OZO6" s="10"/>
      <c r="OZP6" s="10"/>
      <c r="OZQ6" s="10"/>
      <c r="OZR6" s="10"/>
      <c r="OZS6" s="10"/>
      <c r="OZT6" s="10"/>
      <c r="OZU6" s="10"/>
      <c r="OZV6" s="10"/>
      <c r="OZW6" s="10"/>
      <c r="OZX6" s="10"/>
      <c r="OZY6" s="10"/>
      <c r="OZZ6" s="10"/>
      <c r="PAA6" s="10"/>
      <c r="PAB6" s="10"/>
      <c r="PAC6" s="10"/>
      <c r="PAD6" s="10"/>
      <c r="PAE6" s="10"/>
      <c r="PAF6" s="10"/>
      <c r="PAG6" s="10"/>
      <c r="PAH6" s="10"/>
      <c r="PAI6" s="10"/>
      <c r="PAJ6" s="10"/>
      <c r="PAK6" s="10"/>
      <c r="PAL6" s="10"/>
      <c r="PAM6" s="10"/>
      <c r="PAN6" s="10"/>
      <c r="PAO6" s="10"/>
      <c r="PAP6" s="10"/>
      <c r="PAQ6" s="10"/>
      <c r="PAR6" s="10"/>
      <c r="PAS6" s="10"/>
      <c r="PAT6" s="10"/>
      <c r="PAU6" s="10"/>
      <c r="PAV6" s="10"/>
      <c r="PAW6" s="10"/>
      <c r="PAX6" s="10"/>
      <c r="PAY6" s="10"/>
      <c r="PAZ6" s="10"/>
      <c r="PBA6" s="10"/>
      <c r="PBB6" s="10"/>
      <c r="PBC6" s="10"/>
      <c r="PBD6" s="10"/>
      <c r="PBE6" s="10"/>
      <c r="PBF6" s="10"/>
      <c r="PBG6" s="10"/>
      <c r="PBH6" s="10"/>
      <c r="PBI6" s="10"/>
      <c r="PBJ6" s="10"/>
      <c r="PBK6" s="10"/>
      <c r="PBL6" s="10"/>
      <c r="PBM6" s="10"/>
      <c r="PBN6" s="10"/>
      <c r="PBO6" s="10"/>
      <c r="PBP6" s="10"/>
      <c r="PBQ6" s="10"/>
      <c r="PBR6" s="10"/>
      <c r="PBS6" s="10"/>
      <c r="PBT6" s="10"/>
      <c r="PBU6" s="10"/>
      <c r="PBV6" s="10"/>
      <c r="PBW6" s="10"/>
      <c r="PBX6" s="10"/>
      <c r="PBY6" s="10"/>
      <c r="PBZ6" s="10"/>
      <c r="PCA6" s="10"/>
      <c r="PCB6" s="10"/>
      <c r="PCC6" s="10"/>
      <c r="PCD6" s="10"/>
      <c r="PCE6" s="10"/>
      <c r="PCF6" s="10"/>
      <c r="PCG6" s="10"/>
      <c r="PCH6" s="10"/>
      <c r="PCI6" s="10"/>
      <c r="PCJ6" s="10"/>
      <c r="PCK6" s="10"/>
      <c r="PCL6" s="10"/>
      <c r="PCM6" s="10"/>
      <c r="PCN6" s="10"/>
      <c r="PCO6" s="10"/>
      <c r="PCP6" s="10"/>
      <c r="PCQ6" s="10"/>
      <c r="PCR6" s="10"/>
      <c r="PCS6" s="10"/>
      <c r="PCT6" s="10"/>
      <c r="PCU6" s="10"/>
      <c r="PCV6" s="10"/>
      <c r="PCW6" s="10"/>
      <c r="PCX6" s="10"/>
      <c r="PCY6" s="10"/>
      <c r="PCZ6" s="10"/>
      <c r="PDA6" s="10"/>
      <c r="PDB6" s="10"/>
      <c r="PDC6" s="10"/>
      <c r="PDD6" s="10"/>
      <c r="PDE6" s="10"/>
      <c r="PDF6" s="10"/>
      <c r="PDG6" s="10"/>
      <c r="PDH6" s="10"/>
      <c r="PDI6" s="10"/>
      <c r="PDJ6" s="10"/>
      <c r="PDK6" s="10"/>
      <c r="PDL6" s="10"/>
      <c r="PDM6" s="10"/>
      <c r="PDN6" s="10"/>
      <c r="PDO6" s="10"/>
      <c r="PDP6" s="10"/>
      <c r="PDQ6" s="10"/>
      <c r="PDR6" s="10"/>
      <c r="PDS6" s="10"/>
      <c r="PDT6" s="10"/>
      <c r="PDU6" s="10"/>
      <c r="PDV6" s="10"/>
      <c r="PDW6" s="10"/>
      <c r="PDX6" s="10"/>
      <c r="PDY6" s="10"/>
      <c r="PDZ6" s="10"/>
      <c r="PEA6" s="10"/>
      <c r="PEB6" s="10"/>
      <c r="PEC6" s="10"/>
      <c r="PED6" s="10"/>
      <c r="PEE6" s="10"/>
      <c r="PEF6" s="10"/>
      <c r="PEG6" s="10"/>
      <c r="PEH6" s="10"/>
      <c r="PEI6" s="10"/>
      <c r="PEJ6" s="10"/>
      <c r="PEK6" s="10"/>
      <c r="PEL6" s="10"/>
      <c r="PEM6" s="10"/>
      <c r="PEN6" s="10"/>
      <c r="PEO6" s="10"/>
      <c r="PEP6" s="10"/>
      <c r="PEQ6" s="10"/>
      <c r="PER6" s="10"/>
      <c r="PES6" s="10"/>
      <c r="PET6" s="10"/>
      <c r="PEU6" s="10"/>
      <c r="PEV6" s="10"/>
      <c r="PEW6" s="10"/>
      <c r="PEX6" s="10"/>
      <c r="PEY6" s="10"/>
      <c r="PEZ6" s="10"/>
      <c r="PFA6" s="10"/>
      <c r="PFB6" s="10"/>
      <c r="PFC6" s="10"/>
      <c r="PFD6" s="10"/>
      <c r="PFE6" s="10"/>
      <c r="PFF6" s="10"/>
      <c r="PFG6" s="10"/>
      <c r="PFH6" s="10"/>
      <c r="PFI6" s="10"/>
      <c r="PFJ6" s="10"/>
      <c r="PFK6" s="10"/>
      <c r="PFL6" s="10"/>
      <c r="PFM6" s="10"/>
      <c r="PFN6" s="10"/>
      <c r="PFO6" s="10"/>
      <c r="PFP6" s="10"/>
      <c r="PFQ6" s="10"/>
      <c r="PFR6" s="10"/>
      <c r="PFS6" s="10"/>
      <c r="PFT6" s="10"/>
      <c r="PFU6" s="10"/>
      <c r="PFV6" s="10"/>
      <c r="PFW6" s="10"/>
      <c r="PFX6" s="10"/>
      <c r="PFY6" s="10"/>
      <c r="PFZ6" s="10"/>
      <c r="PGA6" s="10"/>
      <c r="PGB6" s="10"/>
      <c r="PGC6" s="10"/>
      <c r="PGD6" s="10"/>
      <c r="PGE6" s="10"/>
      <c r="PGF6" s="10"/>
      <c r="PGG6" s="10"/>
      <c r="PGH6" s="10"/>
      <c r="PGI6" s="10"/>
      <c r="PGJ6" s="10"/>
      <c r="PGK6" s="10"/>
      <c r="PGL6" s="10"/>
      <c r="PGM6" s="10"/>
      <c r="PGN6" s="10"/>
      <c r="PGO6" s="10"/>
      <c r="PGP6" s="10"/>
      <c r="PGQ6" s="10"/>
      <c r="PGR6" s="10"/>
      <c r="PGS6" s="10"/>
      <c r="PGT6" s="10"/>
      <c r="PGU6" s="10"/>
      <c r="PGV6" s="10"/>
      <c r="PGW6" s="10"/>
      <c r="PGX6" s="10"/>
      <c r="PGY6" s="10"/>
      <c r="PGZ6" s="10"/>
      <c r="PHA6" s="10"/>
      <c r="PHB6" s="10"/>
      <c r="PHC6" s="10"/>
      <c r="PHD6" s="10"/>
      <c r="PHE6" s="10"/>
      <c r="PHF6" s="10"/>
      <c r="PHG6" s="10"/>
      <c r="PHH6" s="10"/>
      <c r="PHI6" s="10"/>
      <c r="PHJ6" s="10"/>
      <c r="PHK6" s="10"/>
      <c r="PHL6" s="10"/>
      <c r="PHM6" s="10"/>
      <c r="PHN6" s="10"/>
      <c r="PHO6" s="10"/>
      <c r="PHP6" s="10"/>
      <c r="PHQ6" s="10"/>
      <c r="PHR6" s="10"/>
      <c r="PHS6" s="10"/>
      <c r="PHT6" s="10"/>
      <c r="PHU6" s="10"/>
      <c r="PHV6" s="10"/>
      <c r="PHW6" s="10"/>
      <c r="PHX6" s="10"/>
      <c r="PHY6" s="10"/>
      <c r="PHZ6" s="10"/>
      <c r="PIA6" s="10"/>
      <c r="PIB6" s="10"/>
      <c r="PIC6" s="10"/>
      <c r="PID6" s="10"/>
      <c r="PIE6" s="10"/>
      <c r="PIF6" s="10"/>
      <c r="PIG6" s="10"/>
      <c r="PIH6" s="10"/>
      <c r="PII6" s="10"/>
      <c r="PIJ6" s="10"/>
      <c r="PIK6" s="10"/>
      <c r="PIL6" s="10"/>
      <c r="PIM6" s="10"/>
      <c r="PIN6" s="10"/>
      <c r="PIO6" s="10"/>
      <c r="PIP6" s="10"/>
      <c r="PIQ6" s="10"/>
      <c r="PIR6" s="10"/>
      <c r="PIS6" s="10"/>
      <c r="PIT6" s="10"/>
      <c r="PIU6" s="10"/>
      <c r="PIV6" s="10"/>
      <c r="PIW6" s="10"/>
      <c r="PIX6" s="10"/>
      <c r="PIY6" s="10"/>
      <c r="PIZ6" s="10"/>
      <c r="PJA6" s="10"/>
      <c r="PJB6" s="10"/>
      <c r="PJC6" s="10"/>
      <c r="PJD6" s="10"/>
      <c r="PJE6" s="10"/>
      <c r="PJF6" s="10"/>
      <c r="PJG6" s="10"/>
      <c r="PJH6" s="10"/>
      <c r="PJI6" s="10"/>
      <c r="PJJ6" s="10"/>
      <c r="PJK6" s="10"/>
      <c r="PJL6" s="10"/>
      <c r="PJM6" s="10"/>
      <c r="PJN6" s="10"/>
      <c r="PJO6" s="10"/>
      <c r="PJP6" s="10"/>
      <c r="PJQ6" s="10"/>
      <c r="PJR6" s="10"/>
      <c r="PJS6" s="10"/>
      <c r="PJT6" s="10"/>
      <c r="PJU6" s="10"/>
      <c r="PJV6" s="10"/>
      <c r="PJW6" s="10"/>
      <c r="PJX6" s="10"/>
      <c r="PJY6" s="10"/>
      <c r="PJZ6" s="10"/>
      <c r="PKA6" s="10"/>
      <c r="PKB6" s="10"/>
      <c r="PKC6" s="10"/>
      <c r="PKD6" s="10"/>
      <c r="PKE6" s="10"/>
      <c r="PKF6" s="10"/>
      <c r="PKG6" s="10"/>
      <c r="PKH6" s="10"/>
      <c r="PKI6" s="10"/>
      <c r="PKJ6" s="10"/>
      <c r="PKK6" s="10"/>
      <c r="PKL6" s="10"/>
      <c r="PKM6" s="10"/>
      <c r="PKN6" s="10"/>
      <c r="PKO6" s="10"/>
      <c r="PKP6" s="10"/>
      <c r="PKQ6" s="10"/>
      <c r="PKR6" s="10"/>
      <c r="PKS6" s="10"/>
      <c r="PKT6" s="10"/>
      <c r="PKU6" s="10"/>
      <c r="PKV6" s="10"/>
      <c r="PKW6" s="10"/>
      <c r="PKX6" s="10"/>
      <c r="PKY6" s="10"/>
      <c r="PKZ6" s="10"/>
      <c r="PLA6" s="10"/>
      <c r="PLB6" s="10"/>
      <c r="PLC6" s="10"/>
      <c r="PLD6" s="10"/>
      <c r="PLE6" s="10"/>
      <c r="PLF6" s="10"/>
      <c r="PLG6" s="10"/>
      <c r="PLH6" s="10"/>
      <c r="PLI6" s="10"/>
      <c r="PLJ6" s="10"/>
      <c r="PLK6" s="10"/>
      <c r="PLL6" s="10"/>
      <c r="PLM6" s="10"/>
      <c r="PLN6" s="10"/>
      <c r="PLO6" s="10"/>
      <c r="PLP6" s="10"/>
      <c r="PLQ6" s="10"/>
      <c r="PLR6" s="10"/>
      <c r="PLS6" s="10"/>
      <c r="PLT6" s="10"/>
      <c r="PLU6" s="10"/>
      <c r="PLV6" s="10"/>
      <c r="PLW6" s="10"/>
      <c r="PLX6" s="10"/>
      <c r="PLY6" s="10"/>
      <c r="PLZ6" s="10"/>
      <c r="PMA6" s="10"/>
      <c r="PMB6" s="10"/>
      <c r="PMC6" s="10"/>
      <c r="PMD6" s="10"/>
      <c r="PME6" s="10"/>
      <c r="PMF6" s="10"/>
      <c r="PMG6" s="10"/>
      <c r="PMH6" s="10"/>
      <c r="PMI6" s="10"/>
      <c r="PMJ6" s="10"/>
      <c r="PMK6" s="10"/>
      <c r="PML6" s="10"/>
      <c r="PMM6" s="10"/>
      <c r="PMN6" s="10"/>
      <c r="PMO6" s="10"/>
      <c r="PMP6" s="10"/>
      <c r="PMQ6" s="10"/>
      <c r="PMR6" s="10"/>
      <c r="PMS6" s="10"/>
      <c r="PMT6" s="10"/>
      <c r="PMU6" s="10"/>
      <c r="PMV6" s="10"/>
      <c r="PMW6" s="10"/>
      <c r="PMX6" s="10"/>
      <c r="PMY6" s="10"/>
      <c r="PMZ6" s="10"/>
      <c r="PNA6" s="10"/>
      <c r="PNB6" s="10"/>
      <c r="PNC6" s="10"/>
      <c r="PND6" s="10"/>
      <c r="PNE6" s="10"/>
      <c r="PNF6" s="10"/>
      <c r="PNG6" s="10"/>
      <c r="PNH6" s="10"/>
      <c r="PNI6" s="10"/>
      <c r="PNJ6" s="10"/>
      <c r="PNK6" s="10"/>
      <c r="PNL6" s="10"/>
      <c r="PNM6" s="10"/>
      <c r="PNN6" s="10"/>
      <c r="PNO6" s="10"/>
      <c r="PNP6" s="10"/>
      <c r="PNQ6" s="10"/>
      <c r="PNR6" s="10"/>
      <c r="PNS6" s="10"/>
      <c r="PNT6" s="10"/>
      <c r="PNU6" s="10"/>
      <c r="PNV6" s="10"/>
      <c r="PNW6" s="10"/>
      <c r="PNX6" s="10"/>
      <c r="PNY6" s="10"/>
      <c r="PNZ6" s="10"/>
      <c r="POA6" s="10"/>
      <c r="POB6" s="10"/>
      <c r="POC6" s="10"/>
      <c r="POD6" s="10"/>
      <c r="POE6" s="10"/>
      <c r="POF6" s="10"/>
      <c r="POG6" s="10"/>
      <c r="POH6" s="10"/>
      <c r="POI6" s="10"/>
      <c r="POJ6" s="10"/>
      <c r="POK6" s="10"/>
      <c r="POL6" s="10"/>
      <c r="POM6" s="10"/>
      <c r="PON6" s="10"/>
      <c r="POO6" s="10"/>
      <c r="POP6" s="10"/>
      <c r="POQ6" s="10"/>
      <c r="POR6" s="10"/>
      <c r="POS6" s="10"/>
      <c r="POT6" s="10"/>
      <c r="POU6" s="10"/>
      <c r="POV6" s="10"/>
      <c r="POW6" s="10"/>
      <c r="POX6" s="10"/>
      <c r="POY6" s="10"/>
      <c r="POZ6" s="10"/>
      <c r="PPA6" s="10"/>
      <c r="PPB6" s="10"/>
      <c r="PPC6" s="10"/>
      <c r="PPD6" s="10"/>
      <c r="PPE6" s="10"/>
      <c r="PPF6" s="10"/>
      <c r="PPG6" s="10"/>
      <c r="PPH6" s="10"/>
      <c r="PPI6" s="10"/>
      <c r="PPJ6" s="10"/>
      <c r="PPK6" s="10"/>
      <c r="PPL6" s="10"/>
      <c r="PPM6" s="10"/>
      <c r="PPN6" s="10"/>
      <c r="PPO6" s="10"/>
      <c r="PPP6" s="10"/>
      <c r="PPQ6" s="10"/>
      <c r="PPR6" s="10"/>
      <c r="PPS6" s="10"/>
      <c r="PPT6" s="10"/>
      <c r="PPU6" s="10"/>
      <c r="PPV6" s="10"/>
      <c r="PPW6" s="10"/>
      <c r="PPX6" s="10"/>
      <c r="PPY6" s="10"/>
      <c r="PPZ6" s="10"/>
      <c r="PQA6" s="10"/>
      <c r="PQB6" s="10"/>
      <c r="PQC6" s="10"/>
      <c r="PQD6" s="10"/>
      <c r="PQE6" s="10"/>
      <c r="PQF6" s="10"/>
      <c r="PQG6" s="10"/>
      <c r="PQH6" s="10"/>
      <c r="PQI6" s="10"/>
      <c r="PQJ6" s="10"/>
      <c r="PQK6" s="10"/>
      <c r="PQL6" s="10"/>
      <c r="PQM6" s="10"/>
      <c r="PQN6" s="10"/>
      <c r="PQO6" s="10"/>
      <c r="PQP6" s="10"/>
      <c r="PQQ6" s="10"/>
      <c r="PQR6" s="10"/>
      <c r="PQS6" s="10"/>
      <c r="PQT6" s="10"/>
      <c r="PQU6" s="10"/>
      <c r="PQV6" s="10"/>
      <c r="PQW6" s="10"/>
      <c r="PQX6" s="10"/>
      <c r="PQY6" s="10"/>
      <c r="PQZ6" s="10"/>
      <c r="PRA6" s="10"/>
      <c r="PRB6" s="10"/>
      <c r="PRC6" s="10"/>
      <c r="PRD6" s="10"/>
      <c r="PRE6" s="10"/>
      <c r="PRF6" s="10"/>
      <c r="PRG6" s="10"/>
      <c r="PRH6" s="10"/>
      <c r="PRI6" s="10"/>
      <c r="PRJ6" s="10"/>
      <c r="PRK6" s="10"/>
      <c r="PRL6" s="10"/>
      <c r="PRM6" s="10"/>
      <c r="PRN6" s="10"/>
      <c r="PRO6" s="10"/>
      <c r="PRP6" s="10"/>
      <c r="PRQ6" s="10"/>
      <c r="PRR6" s="10"/>
      <c r="PRS6" s="10"/>
      <c r="PRT6" s="10"/>
      <c r="PRU6" s="10"/>
      <c r="PRV6" s="10"/>
      <c r="PRW6" s="10"/>
      <c r="PRX6" s="10"/>
      <c r="PRY6" s="10"/>
      <c r="PRZ6" s="10"/>
      <c r="PSA6" s="10"/>
      <c r="PSB6" s="10"/>
      <c r="PSC6" s="10"/>
      <c r="PSD6" s="10"/>
      <c r="PSE6" s="10"/>
      <c r="PSF6" s="10"/>
      <c r="PSG6" s="10"/>
      <c r="PSH6" s="10"/>
      <c r="PSI6" s="10"/>
      <c r="PSJ6" s="10"/>
      <c r="PSK6" s="10"/>
      <c r="PSL6" s="10"/>
      <c r="PSM6" s="10"/>
      <c r="PSN6" s="10"/>
      <c r="PSO6" s="10"/>
      <c r="PSP6" s="10"/>
      <c r="PSQ6" s="10"/>
      <c r="PSR6" s="10"/>
      <c r="PSS6" s="10"/>
      <c r="PST6" s="10"/>
      <c r="PSU6" s="10"/>
      <c r="PSV6" s="10"/>
      <c r="PSW6" s="10"/>
      <c r="PSX6" s="10"/>
      <c r="PSY6" s="10"/>
      <c r="PSZ6" s="10"/>
      <c r="PTA6" s="10"/>
      <c r="PTB6" s="10"/>
      <c r="PTC6" s="10"/>
      <c r="PTD6" s="10"/>
      <c r="PTE6" s="10"/>
      <c r="PTF6" s="10"/>
      <c r="PTG6" s="10"/>
      <c r="PTH6" s="10"/>
      <c r="PTI6" s="10"/>
      <c r="PTJ6" s="10"/>
      <c r="PTK6" s="10"/>
      <c r="PTL6" s="10"/>
      <c r="PTM6" s="10"/>
      <c r="PTN6" s="10"/>
      <c r="PTO6" s="10"/>
      <c r="PTP6" s="10"/>
      <c r="PTQ6" s="10"/>
      <c r="PTR6" s="10"/>
      <c r="PTS6" s="10"/>
      <c r="PTT6" s="10"/>
      <c r="PTU6" s="10"/>
      <c r="PTV6" s="10"/>
      <c r="PTW6" s="10"/>
      <c r="PTX6" s="10"/>
      <c r="PTY6" s="10"/>
      <c r="PTZ6" s="10"/>
      <c r="PUA6" s="10"/>
      <c r="PUB6" s="10"/>
      <c r="PUC6" s="10"/>
      <c r="PUD6" s="10"/>
      <c r="PUE6" s="10"/>
      <c r="PUF6" s="10"/>
      <c r="PUG6" s="10"/>
      <c r="PUH6" s="10"/>
      <c r="PUI6" s="10"/>
      <c r="PUJ6" s="10"/>
      <c r="PUK6" s="10"/>
      <c r="PUL6" s="10"/>
      <c r="PUM6" s="10"/>
      <c r="PUN6" s="10"/>
      <c r="PUO6" s="10"/>
      <c r="PUP6" s="10"/>
      <c r="PUQ6" s="10"/>
      <c r="PUR6" s="10"/>
      <c r="PUS6" s="10"/>
      <c r="PUT6" s="10"/>
      <c r="PUU6" s="10"/>
      <c r="PUV6" s="10"/>
      <c r="PUW6" s="10"/>
      <c r="PUX6" s="10"/>
      <c r="PUY6" s="10"/>
      <c r="PUZ6" s="10"/>
      <c r="PVA6" s="10"/>
      <c r="PVB6" s="10"/>
      <c r="PVC6" s="10"/>
      <c r="PVD6" s="10"/>
      <c r="PVE6" s="10"/>
      <c r="PVF6" s="10"/>
      <c r="PVG6" s="10"/>
      <c r="PVH6" s="10"/>
      <c r="PVI6" s="10"/>
      <c r="PVJ6" s="10"/>
      <c r="PVK6" s="10"/>
      <c r="PVL6" s="10"/>
      <c r="PVM6" s="10"/>
      <c r="PVN6" s="10"/>
      <c r="PVO6" s="10"/>
      <c r="PVP6" s="10"/>
      <c r="PVQ6" s="10"/>
      <c r="PVR6" s="10"/>
      <c r="PVS6" s="10"/>
      <c r="PVT6" s="10"/>
      <c r="PVU6" s="10"/>
      <c r="PVV6" s="10"/>
      <c r="PVW6" s="10"/>
      <c r="PVX6" s="10"/>
      <c r="PVY6" s="10"/>
      <c r="PVZ6" s="10"/>
      <c r="PWA6" s="10"/>
      <c r="PWB6" s="10"/>
      <c r="PWC6" s="10"/>
      <c r="PWD6" s="10"/>
      <c r="PWE6" s="10"/>
      <c r="PWF6" s="10"/>
      <c r="PWG6" s="10"/>
      <c r="PWH6" s="10"/>
      <c r="PWI6" s="10"/>
      <c r="PWJ6" s="10"/>
      <c r="PWK6" s="10"/>
      <c r="PWL6" s="10"/>
      <c r="PWM6" s="10"/>
      <c r="PWN6" s="10"/>
      <c r="PWO6" s="10"/>
      <c r="PWP6" s="10"/>
      <c r="PWQ6" s="10"/>
      <c r="PWR6" s="10"/>
      <c r="PWS6" s="10"/>
      <c r="PWT6" s="10"/>
      <c r="PWU6" s="10"/>
      <c r="PWV6" s="10"/>
      <c r="PWW6" s="10"/>
      <c r="PWX6" s="10"/>
      <c r="PWY6" s="10"/>
      <c r="PWZ6" s="10"/>
      <c r="PXA6" s="10"/>
      <c r="PXB6" s="10"/>
      <c r="PXC6" s="10"/>
      <c r="PXD6" s="10"/>
      <c r="PXE6" s="10"/>
      <c r="PXF6" s="10"/>
      <c r="PXG6" s="10"/>
      <c r="PXH6" s="10"/>
      <c r="PXI6" s="10"/>
      <c r="PXJ6" s="10"/>
      <c r="PXK6" s="10"/>
      <c r="PXL6" s="10"/>
      <c r="PXM6" s="10"/>
      <c r="PXN6" s="10"/>
      <c r="PXO6" s="10"/>
      <c r="PXP6" s="10"/>
      <c r="PXQ6" s="10"/>
      <c r="PXR6" s="10"/>
      <c r="PXS6" s="10"/>
      <c r="PXT6" s="10"/>
      <c r="PXU6" s="10"/>
      <c r="PXV6" s="10"/>
      <c r="PXW6" s="10"/>
      <c r="PXX6" s="10"/>
      <c r="PXY6" s="10"/>
      <c r="PXZ6" s="10"/>
      <c r="PYA6" s="10"/>
      <c r="PYB6" s="10"/>
      <c r="PYC6" s="10"/>
      <c r="PYD6" s="10"/>
      <c r="PYE6" s="10"/>
      <c r="PYF6" s="10"/>
      <c r="PYG6" s="10"/>
      <c r="PYH6" s="10"/>
      <c r="PYI6" s="10"/>
      <c r="PYJ6" s="10"/>
      <c r="PYK6" s="10"/>
      <c r="PYL6" s="10"/>
      <c r="PYM6" s="10"/>
      <c r="PYN6" s="10"/>
      <c r="PYO6" s="10"/>
      <c r="PYP6" s="10"/>
      <c r="PYQ6" s="10"/>
      <c r="PYR6" s="10"/>
      <c r="PYS6" s="10"/>
      <c r="PYT6" s="10"/>
      <c r="PYU6" s="10"/>
      <c r="PYV6" s="10"/>
      <c r="PYW6" s="10"/>
      <c r="PYX6" s="10"/>
      <c r="PYY6" s="10"/>
      <c r="PYZ6" s="10"/>
      <c r="PZA6" s="10"/>
      <c r="PZB6" s="10"/>
      <c r="PZC6" s="10"/>
      <c r="PZD6" s="10"/>
      <c r="PZE6" s="10"/>
      <c r="PZF6" s="10"/>
      <c r="PZG6" s="10"/>
      <c r="PZH6" s="10"/>
      <c r="PZI6" s="10"/>
      <c r="PZJ6" s="10"/>
      <c r="PZK6" s="10"/>
      <c r="PZL6" s="10"/>
      <c r="PZM6" s="10"/>
      <c r="PZN6" s="10"/>
      <c r="PZO6" s="10"/>
      <c r="PZP6" s="10"/>
      <c r="PZQ6" s="10"/>
      <c r="PZR6" s="10"/>
      <c r="PZS6" s="10"/>
      <c r="PZT6" s="10"/>
      <c r="PZU6" s="10"/>
      <c r="PZV6" s="10"/>
      <c r="PZW6" s="10"/>
      <c r="PZX6" s="10"/>
      <c r="PZY6" s="10"/>
      <c r="PZZ6" s="10"/>
      <c r="QAA6" s="10"/>
      <c r="QAB6" s="10"/>
      <c r="QAC6" s="10"/>
      <c r="QAD6" s="10"/>
      <c r="QAE6" s="10"/>
      <c r="QAF6" s="10"/>
      <c r="QAG6" s="10"/>
      <c r="QAH6" s="10"/>
      <c r="QAI6" s="10"/>
      <c r="QAJ6" s="10"/>
      <c r="QAK6" s="10"/>
      <c r="QAL6" s="10"/>
      <c r="QAM6" s="10"/>
      <c r="QAN6" s="10"/>
      <c r="QAO6" s="10"/>
      <c r="QAP6" s="10"/>
      <c r="QAQ6" s="10"/>
      <c r="QAR6" s="10"/>
      <c r="QAS6" s="10"/>
      <c r="QAT6" s="10"/>
      <c r="QAU6" s="10"/>
      <c r="QAV6" s="10"/>
      <c r="QAW6" s="10"/>
      <c r="QAX6" s="10"/>
      <c r="QAY6" s="10"/>
      <c r="QAZ6" s="10"/>
      <c r="QBA6" s="10"/>
      <c r="QBB6" s="10"/>
      <c r="QBC6" s="10"/>
      <c r="QBD6" s="10"/>
      <c r="QBE6" s="10"/>
      <c r="QBF6" s="10"/>
      <c r="QBG6" s="10"/>
      <c r="QBH6" s="10"/>
      <c r="QBI6" s="10"/>
      <c r="QBJ6" s="10"/>
      <c r="QBK6" s="10"/>
      <c r="QBL6" s="10"/>
      <c r="QBM6" s="10"/>
      <c r="QBN6" s="10"/>
      <c r="QBO6" s="10"/>
      <c r="QBP6" s="10"/>
      <c r="QBQ6" s="10"/>
      <c r="QBR6" s="10"/>
      <c r="QBS6" s="10"/>
      <c r="QBT6" s="10"/>
      <c r="QBU6" s="10"/>
      <c r="QBV6" s="10"/>
      <c r="QBW6" s="10"/>
      <c r="QBX6" s="10"/>
      <c r="QBY6" s="10"/>
      <c r="QBZ6" s="10"/>
      <c r="QCA6" s="10"/>
      <c r="QCB6" s="10"/>
      <c r="QCC6" s="10"/>
      <c r="QCD6" s="10"/>
      <c r="QCE6" s="10"/>
      <c r="QCF6" s="10"/>
      <c r="QCG6" s="10"/>
      <c r="QCH6" s="10"/>
      <c r="QCI6" s="10"/>
      <c r="QCJ6" s="10"/>
      <c r="QCK6" s="10"/>
      <c r="QCL6" s="10"/>
      <c r="QCM6" s="10"/>
      <c r="QCN6" s="10"/>
      <c r="QCO6" s="10"/>
      <c r="QCP6" s="10"/>
      <c r="QCQ6" s="10"/>
      <c r="QCR6" s="10"/>
      <c r="QCS6" s="10"/>
      <c r="QCT6" s="10"/>
      <c r="QCU6" s="10"/>
      <c r="QCV6" s="10"/>
      <c r="QCW6" s="10"/>
      <c r="QCX6" s="10"/>
      <c r="QCY6" s="10"/>
      <c r="QCZ6" s="10"/>
      <c r="QDA6" s="10"/>
      <c r="QDB6" s="10"/>
      <c r="QDC6" s="10"/>
      <c r="QDD6" s="10"/>
      <c r="QDE6" s="10"/>
      <c r="QDF6" s="10"/>
      <c r="QDG6" s="10"/>
      <c r="QDH6" s="10"/>
      <c r="QDI6" s="10"/>
      <c r="QDJ6" s="10"/>
      <c r="QDK6" s="10"/>
      <c r="QDL6" s="10"/>
      <c r="QDM6" s="10"/>
      <c r="QDN6" s="10"/>
      <c r="QDO6" s="10"/>
      <c r="QDP6" s="10"/>
      <c r="QDQ6" s="10"/>
      <c r="QDR6" s="10"/>
      <c r="QDS6" s="10"/>
      <c r="QDT6" s="10"/>
      <c r="QDU6" s="10"/>
      <c r="QDV6" s="10"/>
      <c r="QDW6" s="10"/>
      <c r="QDX6" s="10"/>
      <c r="QDY6" s="10"/>
      <c r="QDZ6" s="10"/>
      <c r="QEA6" s="10"/>
      <c r="QEB6" s="10"/>
      <c r="QEC6" s="10"/>
      <c r="QED6" s="10"/>
      <c r="QEE6" s="10"/>
      <c r="QEF6" s="10"/>
      <c r="QEG6" s="10"/>
      <c r="QEH6" s="10"/>
      <c r="QEI6" s="10"/>
      <c r="QEJ6" s="10"/>
      <c r="QEK6" s="10"/>
      <c r="QEL6" s="10"/>
      <c r="QEM6" s="10"/>
      <c r="QEN6" s="10"/>
      <c r="QEO6" s="10"/>
      <c r="QEP6" s="10"/>
      <c r="QEQ6" s="10"/>
      <c r="QER6" s="10"/>
      <c r="QES6" s="10"/>
      <c r="QET6" s="10"/>
      <c r="QEU6" s="10"/>
      <c r="QEV6" s="10"/>
      <c r="QEW6" s="10"/>
      <c r="QEX6" s="10"/>
      <c r="QEY6" s="10"/>
      <c r="QEZ6" s="10"/>
      <c r="QFA6" s="10"/>
      <c r="QFB6" s="10"/>
      <c r="QFC6" s="10"/>
      <c r="QFD6" s="10"/>
      <c r="QFE6" s="10"/>
      <c r="QFF6" s="10"/>
      <c r="QFG6" s="10"/>
      <c r="QFH6" s="10"/>
      <c r="QFI6" s="10"/>
      <c r="QFJ6" s="10"/>
      <c r="QFK6" s="10"/>
      <c r="QFL6" s="10"/>
      <c r="QFM6" s="10"/>
      <c r="QFN6" s="10"/>
      <c r="QFO6" s="10"/>
      <c r="QFP6" s="10"/>
      <c r="QFQ6" s="10"/>
      <c r="QFR6" s="10"/>
      <c r="QFS6" s="10"/>
      <c r="QFT6" s="10"/>
      <c r="QFU6" s="10"/>
      <c r="QFV6" s="10"/>
      <c r="QFW6" s="10"/>
      <c r="QFX6" s="10"/>
      <c r="QFY6" s="10"/>
      <c r="QFZ6" s="10"/>
      <c r="QGA6" s="10"/>
      <c r="QGB6" s="10"/>
      <c r="QGC6" s="10"/>
      <c r="QGD6" s="10"/>
      <c r="QGE6" s="10"/>
      <c r="QGF6" s="10"/>
      <c r="QGG6" s="10"/>
      <c r="QGH6" s="10"/>
      <c r="QGI6" s="10"/>
      <c r="QGJ6" s="10"/>
      <c r="QGK6" s="10"/>
      <c r="QGL6" s="10"/>
      <c r="QGM6" s="10"/>
      <c r="QGN6" s="10"/>
      <c r="QGO6" s="10"/>
      <c r="QGP6" s="10"/>
      <c r="QGQ6" s="10"/>
      <c r="QGR6" s="10"/>
      <c r="QGS6" s="10"/>
      <c r="QGT6" s="10"/>
      <c r="QGU6" s="10"/>
      <c r="QGV6" s="10"/>
      <c r="QGW6" s="10"/>
      <c r="QGX6" s="10"/>
      <c r="QGY6" s="10"/>
      <c r="QGZ6" s="10"/>
      <c r="QHA6" s="10"/>
      <c r="QHB6" s="10"/>
      <c r="QHC6" s="10"/>
      <c r="QHD6" s="10"/>
      <c r="QHE6" s="10"/>
      <c r="QHF6" s="10"/>
      <c r="QHG6" s="10"/>
      <c r="QHH6" s="10"/>
      <c r="QHI6" s="10"/>
      <c r="QHJ6" s="10"/>
      <c r="QHK6" s="10"/>
      <c r="QHL6" s="10"/>
      <c r="QHM6" s="10"/>
      <c r="QHN6" s="10"/>
      <c r="QHO6" s="10"/>
      <c r="QHP6" s="10"/>
      <c r="QHQ6" s="10"/>
      <c r="QHR6" s="10"/>
      <c r="QHS6" s="10"/>
      <c r="QHT6" s="10"/>
      <c r="QHU6" s="10"/>
      <c r="QHV6" s="10"/>
      <c r="QHW6" s="10"/>
      <c r="QHX6" s="10"/>
      <c r="QHY6" s="10"/>
      <c r="QHZ6" s="10"/>
      <c r="QIA6" s="10"/>
      <c r="QIB6" s="10"/>
      <c r="QIC6" s="10"/>
      <c r="QID6" s="10"/>
      <c r="QIE6" s="10"/>
      <c r="QIF6" s="10"/>
      <c r="QIG6" s="10"/>
      <c r="QIH6" s="10"/>
      <c r="QII6" s="10"/>
      <c r="QIJ6" s="10"/>
      <c r="QIK6" s="10"/>
      <c r="QIL6" s="10"/>
      <c r="QIM6" s="10"/>
      <c r="QIN6" s="10"/>
      <c r="QIO6" s="10"/>
      <c r="QIP6" s="10"/>
      <c r="QIQ6" s="10"/>
      <c r="QIR6" s="10"/>
      <c r="QIS6" s="10"/>
      <c r="QIT6" s="10"/>
      <c r="QIU6" s="10"/>
      <c r="QIV6" s="10"/>
      <c r="QIW6" s="10"/>
      <c r="QIX6" s="10"/>
      <c r="QIY6" s="10"/>
      <c r="QIZ6" s="10"/>
      <c r="QJA6" s="10"/>
      <c r="QJB6" s="10"/>
      <c r="QJC6" s="10"/>
      <c r="QJD6" s="10"/>
      <c r="QJE6" s="10"/>
      <c r="QJF6" s="10"/>
      <c r="QJG6" s="10"/>
      <c r="QJH6" s="10"/>
      <c r="QJI6" s="10"/>
      <c r="QJJ6" s="10"/>
      <c r="QJK6" s="10"/>
      <c r="QJL6" s="10"/>
      <c r="QJM6" s="10"/>
      <c r="QJN6" s="10"/>
      <c r="QJO6" s="10"/>
      <c r="QJP6" s="10"/>
      <c r="QJQ6" s="10"/>
      <c r="QJR6" s="10"/>
      <c r="QJS6" s="10"/>
      <c r="QJT6" s="10"/>
      <c r="QJU6" s="10"/>
      <c r="QJV6" s="10"/>
      <c r="QJW6" s="10"/>
      <c r="QJX6" s="10"/>
      <c r="QJY6" s="10"/>
      <c r="QJZ6" s="10"/>
      <c r="QKA6" s="10"/>
      <c r="QKB6" s="10"/>
      <c r="QKC6" s="10"/>
      <c r="QKD6" s="10"/>
      <c r="QKE6" s="10"/>
      <c r="QKF6" s="10"/>
      <c r="QKG6" s="10"/>
      <c r="QKH6" s="10"/>
      <c r="QKI6" s="10"/>
      <c r="QKJ6" s="10"/>
      <c r="QKK6" s="10"/>
      <c r="QKL6" s="10"/>
      <c r="QKM6" s="10"/>
      <c r="QKN6" s="10"/>
      <c r="QKO6" s="10"/>
      <c r="QKP6" s="10"/>
      <c r="QKQ6" s="10"/>
      <c r="QKR6" s="10"/>
      <c r="QKS6" s="10"/>
      <c r="QKT6" s="10"/>
      <c r="QKU6" s="10"/>
      <c r="QKV6" s="10"/>
      <c r="QKW6" s="10"/>
      <c r="QKX6" s="10"/>
      <c r="QKY6" s="10"/>
      <c r="QKZ6" s="10"/>
      <c r="QLA6" s="10"/>
      <c r="QLB6" s="10"/>
      <c r="QLC6" s="10"/>
      <c r="QLD6" s="10"/>
      <c r="QLE6" s="10"/>
      <c r="QLF6" s="10"/>
      <c r="QLG6" s="10"/>
      <c r="QLH6" s="10"/>
      <c r="QLI6" s="10"/>
      <c r="QLJ6" s="10"/>
      <c r="QLK6" s="10"/>
      <c r="QLL6" s="10"/>
      <c r="QLM6" s="10"/>
      <c r="QLN6" s="10"/>
      <c r="QLO6" s="10"/>
      <c r="QLP6" s="10"/>
      <c r="QLQ6" s="10"/>
      <c r="QLR6" s="10"/>
      <c r="QLS6" s="10"/>
      <c r="QLT6" s="10"/>
      <c r="QLU6" s="10"/>
      <c r="QLV6" s="10"/>
      <c r="QLW6" s="10"/>
      <c r="QLX6" s="10"/>
      <c r="QLY6" s="10"/>
      <c r="QLZ6" s="10"/>
      <c r="QMA6" s="10"/>
      <c r="QMB6" s="10"/>
      <c r="QMC6" s="10"/>
      <c r="QMD6" s="10"/>
      <c r="QME6" s="10"/>
      <c r="QMF6" s="10"/>
      <c r="QMG6" s="10"/>
      <c r="QMH6" s="10"/>
      <c r="QMI6" s="10"/>
      <c r="QMJ6" s="10"/>
      <c r="QMK6" s="10"/>
      <c r="QML6" s="10"/>
      <c r="QMM6" s="10"/>
      <c r="QMN6" s="10"/>
      <c r="QMO6" s="10"/>
      <c r="QMP6" s="10"/>
      <c r="QMQ6" s="10"/>
      <c r="QMR6" s="10"/>
      <c r="QMS6" s="10"/>
      <c r="QMT6" s="10"/>
      <c r="QMU6" s="10"/>
      <c r="QMV6" s="10"/>
      <c r="QMW6" s="10"/>
      <c r="QMX6" s="10"/>
      <c r="QMY6" s="10"/>
      <c r="QMZ6" s="10"/>
      <c r="QNA6" s="10"/>
      <c r="QNB6" s="10"/>
      <c r="QNC6" s="10"/>
      <c r="QND6" s="10"/>
      <c r="QNE6" s="10"/>
      <c r="QNF6" s="10"/>
      <c r="QNG6" s="10"/>
      <c r="QNH6" s="10"/>
      <c r="QNI6" s="10"/>
      <c r="QNJ6" s="10"/>
      <c r="QNK6" s="10"/>
      <c r="QNL6" s="10"/>
      <c r="QNM6" s="10"/>
      <c r="QNN6" s="10"/>
      <c r="QNO6" s="10"/>
      <c r="QNP6" s="10"/>
      <c r="QNQ6" s="10"/>
      <c r="QNR6" s="10"/>
      <c r="QNS6" s="10"/>
      <c r="QNT6" s="10"/>
      <c r="QNU6" s="10"/>
      <c r="QNV6" s="10"/>
      <c r="QNW6" s="10"/>
      <c r="QNX6" s="10"/>
      <c r="QNY6" s="10"/>
      <c r="QNZ6" s="10"/>
      <c r="QOA6" s="10"/>
      <c r="QOB6" s="10"/>
      <c r="QOC6" s="10"/>
      <c r="QOD6" s="10"/>
      <c r="QOE6" s="10"/>
      <c r="QOF6" s="10"/>
      <c r="QOG6" s="10"/>
      <c r="QOH6" s="10"/>
      <c r="QOI6" s="10"/>
      <c r="QOJ6" s="10"/>
      <c r="QOK6" s="10"/>
      <c r="QOL6" s="10"/>
      <c r="QOM6" s="10"/>
      <c r="QON6" s="10"/>
      <c r="QOO6" s="10"/>
      <c r="QOP6" s="10"/>
      <c r="QOQ6" s="10"/>
      <c r="QOR6" s="10"/>
      <c r="QOS6" s="10"/>
      <c r="QOT6" s="10"/>
      <c r="QOU6" s="10"/>
      <c r="QOV6" s="10"/>
      <c r="QOW6" s="10"/>
      <c r="QOX6" s="10"/>
      <c r="QOY6" s="10"/>
      <c r="QOZ6" s="10"/>
      <c r="QPA6" s="10"/>
      <c r="QPB6" s="10"/>
      <c r="QPC6" s="10"/>
      <c r="QPD6" s="10"/>
      <c r="QPE6" s="10"/>
      <c r="QPF6" s="10"/>
      <c r="QPG6" s="10"/>
      <c r="QPH6" s="10"/>
      <c r="QPI6" s="10"/>
      <c r="QPJ6" s="10"/>
      <c r="QPK6" s="10"/>
      <c r="QPL6" s="10"/>
      <c r="QPM6" s="10"/>
      <c r="QPN6" s="10"/>
      <c r="QPO6" s="10"/>
      <c r="QPP6" s="10"/>
      <c r="QPQ6" s="10"/>
      <c r="QPR6" s="10"/>
      <c r="QPS6" s="10"/>
      <c r="QPT6" s="10"/>
      <c r="QPU6" s="10"/>
      <c r="QPV6" s="10"/>
      <c r="QPW6" s="10"/>
      <c r="QPX6" s="10"/>
      <c r="QPY6" s="10"/>
      <c r="QPZ6" s="10"/>
      <c r="QQA6" s="10"/>
      <c r="QQB6" s="10"/>
      <c r="QQC6" s="10"/>
      <c r="QQD6" s="10"/>
      <c r="QQE6" s="10"/>
      <c r="QQF6" s="10"/>
      <c r="QQG6" s="10"/>
      <c r="QQH6" s="10"/>
      <c r="QQI6" s="10"/>
      <c r="QQJ6" s="10"/>
      <c r="QQK6" s="10"/>
      <c r="QQL6" s="10"/>
      <c r="QQM6" s="10"/>
      <c r="QQN6" s="10"/>
      <c r="QQO6" s="10"/>
      <c r="QQP6" s="10"/>
      <c r="QQQ6" s="10"/>
      <c r="QQR6" s="10"/>
      <c r="QQS6" s="10"/>
      <c r="QQT6" s="10"/>
      <c r="QQU6" s="10"/>
      <c r="QQV6" s="10"/>
      <c r="QQW6" s="10"/>
      <c r="QQX6" s="10"/>
      <c r="QQY6" s="10"/>
      <c r="QQZ6" s="10"/>
      <c r="QRA6" s="10"/>
      <c r="QRB6" s="10"/>
      <c r="QRC6" s="10"/>
      <c r="QRD6" s="10"/>
      <c r="QRE6" s="10"/>
      <c r="QRF6" s="10"/>
      <c r="QRG6" s="10"/>
      <c r="QRH6" s="10"/>
      <c r="QRI6" s="10"/>
      <c r="QRJ6" s="10"/>
      <c r="QRK6" s="10"/>
      <c r="QRL6" s="10"/>
      <c r="QRM6" s="10"/>
      <c r="QRN6" s="10"/>
      <c r="QRO6" s="10"/>
      <c r="QRP6" s="10"/>
      <c r="QRQ6" s="10"/>
      <c r="QRR6" s="10"/>
      <c r="QRS6" s="10"/>
      <c r="QRT6" s="10"/>
      <c r="QRU6" s="10"/>
      <c r="QRV6" s="10"/>
      <c r="QRW6" s="10"/>
      <c r="QRX6" s="10"/>
      <c r="QRY6" s="10"/>
      <c r="QRZ6" s="10"/>
      <c r="QSA6" s="10"/>
      <c r="QSB6" s="10"/>
      <c r="QSC6" s="10"/>
      <c r="QSD6" s="10"/>
      <c r="QSE6" s="10"/>
      <c r="QSF6" s="10"/>
      <c r="QSG6" s="10"/>
      <c r="QSH6" s="10"/>
      <c r="QSI6" s="10"/>
      <c r="QSJ6" s="10"/>
      <c r="QSK6" s="10"/>
      <c r="QSL6" s="10"/>
      <c r="QSM6" s="10"/>
      <c r="QSN6" s="10"/>
      <c r="QSO6" s="10"/>
      <c r="QSP6" s="10"/>
      <c r="QSQ6" s="10"/>
      <c r="QSR6" s="10"/>
      <c r="QSS6" s="10"/>
      <c r="QST6" s="10"/>
      <c r="QSU6" s="10"/>
      <c r="QSV6" s="10"/>
      <c r="QSW6" s="10"/>
      <c r="QSX6" s="10"/>
      <c r="QSY6" s="10"/>
      <c r="QSZ6" s="10"/>
      <c r="QTA6" s="10"/>
      <c r="QTB6" s="10"/>
      <c r="QTC6" s="10"/>
      <c r="QTD6" s="10"/>
      <c r="QTE6" s="10"/>
      <c r="QTF6" s="10"/>
      <c r="QTG6" s="10"/>
      <c r="QTH6" s="10"/>
      <c r="QTI6" s="10"/>
      <c r="QTJ6" s="10"/>
      <c r="QTK6" s="10"/>
      <c r="QTL6" s="10"/>
      <c r="QTM6" s="10"/>
      <c r="QTN6" s="10"/>
      <c r="QTO6" s="10"/>
      <c r="QTP6" s="10"/>
      <c r="QTQ6" s="10"/>
      <c r="QTR6" s="10"/>
      <c r="QTS6" s="10"/>
      <c r="QTT6" s="10"/>
      <c r="QTU6" s="10"/>
      <c r="QTV6" s="10"/>
      <c r="QTW6" s="10"/>
      <c r="QTX6" s="10"/>
      <c r="QTY6" s="10"/>
      <c r="QTZ6" s="10"/>
      <c r="QUA6" s="10"/>
      <c r="QUB6" s="10"/>
      <c r="QUC6" s="10"/>
      <c r="QUD6" s="10"/>
      <c r="QUE6" s="10"/>
      <c r="QUF6" s="10"/>
      <c r="QUG6" s="10"/>
      <c r="QUH6" s="10"/>
      <c r="QUI6" s="10"/>
      <c r="QUJ6" s="10"/>
      <c r="QUK6" s="10"/>
      <c r="QUL6" s="10"/>
      <c r="QUM6" s="10"/>
      <c r="QUN6" s="10"/>
      <c r="QUO6" s="10"/>
      <c r="QUP6" s="10"/>
      <c r="QUQ6" s="10"/>
      <c r="QUR6" s="10"/>
      <c r="QUS6" s="10"/>
      <c r="QUT6" s="10"/>
      <c r="QUU6" s="10"/>
      <c r="QUV6" s="10"/>
      <c r="QUW6" s="10"/>
      <c r="QUX6" s="10"/>
      <c r="QUY6" s="10"/>
      <c r="QUZ6" s="10"/>
      <c r="QVA6" s="10"/>
      <c r="QVB6" s="10"/>
      <c r="QVC6" s="10"/>
      <c r="QVD6" s="10"/>
      <c r="QVE6" s="10"/>
      <c r="QVF6" s="10"/>
      <c r="QVG6" s="10"/>
      <c r="QVH6" s="10"/>
      <c r="QVI6" s="10"/>
      <c r="QVJ6" s="10"/>
      <c r="QVK6" s="10"/>
      <c r="QVL6" s="10"/>
      <c r="QVM6" s="10"/>
      <c r="QVN6" s="10"/>
      <c r="QVO6" s="10"/>
      <c r="QVP6" s="10"/>
      <c r="QVQ6" s="10"/>
      <c r="QVR6" s="10"/>
      <c r="QVS6" s="10"/>
      <c r="QVT6" s="10"/>
      <c r="QVU6" s="10"/>
      <c r="QVV6" s="10"/>
      <c r="QVW6" s="10"/>
      <c r="QVX6" s="10"/>
      <c r="QVY6" s="10"/>
      <c r="QVZ6" s="10"/>
      <c r="QWA6" s="10"/>
      <c r="QWB6" s="10"/>
      <c r="QWC6" s="10"/>
      <c r="QWD6" s="10"/>
      <c r="QWE6" s="10"/>
      <c r="QWF6" s="10"/>
      <c r="QWG6" s="10"/>
      <c r="QWH6" s="10"/>
      <c r="QWI6" s="10"/>
      <c r="QWJ6" s="10"/>
      <c r="QWK6" s="10"/>
      <c r="QWL6" s="10"/>
      <c r="QWM6" s="10"/>
      <c r="QWN6" s="10"/>
      <c r="QWO6" s="10"/>
      <c r="QWP6" s="10"/>
      <c r="QWQ6" s="10"/>
      <c r="QWR6" s="10"/>
      <c r="QWS6" s="10"/>
      <c r="QWT6" s="10"/>
      <c r="QWU6" s="10"/>
      <c r="QWV6" s="10"/>
      <c r="QWW6" s="10"/>
      <c r="QWX6" s="10"/>
      <c r="QWY6" s="10"/>
      <c r="QWZ6" s="10"/>
      <c r="QXA6" s="10"/>
      <c r="QXB6" s="10"/>
      <c r="QXC6" s="10"/>
      <c r="QXD6" s="10"/>
      <c r="QXE6" s="10"/>
      <c r="QXF6" s="10"/>
      <c r="QXG6" s="10"/>
      <c r="QXH6" s="10"/>
      <c r="QXI6" s="10"/>
      <c r="QXJ6" s="10"/>
      <c r="QXK6" s="10"/>
      <c r="QXL6" s="10"/>
      <c r="QXM6" s="10"/>
      <c r="QXN6" s="10"/>
      <c r="QXO6" s="10"/>
      <c r="QXP6" s="10"/>
      <c r="QXQ6" s="10"/>
      <c r="QXR6" s="10"/>
      <c r="QXS6" s="10"/>
      <c r="QXT6" s="10"/>
      <c r="QXU6" s="10"/>
      <c r="QXV6" s="10"/>
      <c r="QXW6" s="10"/>
      <c r="QXX6" s="10"/>
      <c r="QXY6" s="10"/>
      <c r="QXZ6" s="10"/>
      <c r="QYA6" s="10"/>
      <c r="QYB6" s="10"/>
      <c r="QYC6" s="10"/>
      <c r="QYD6" s="10"/>
      <c r="QYE6" s="10"/>
      <c r="QYF6" s="10"/>
      <c r="QYG6" s="10"/>
      <c r="QYH6" s="10"/>
      <c r="QYI6" s="10"/>
      <c r="QYJ6" s="10"/>
      <c r="QYK6" s="10"/>
      <c r="QYL6" s="10"/>
      <c r="QYM6" s="10"/>
      <c r="QYN6" s="10"/>
      <c r="QYO6" s="10"/>
      <c r="QYP6" s="10"/>
      <c r="QYQ6" s="10"/>
      <c r="QYR6" s="10"/>
      <c r="QYS6" s="10"/>
      <c r="QYT6" s="10"/>
      <c r="QYU6" s="10"/>
      <c r="QYV6" s="10"/>
      <c r="QYW6" s="10"/>
      <c r="QYX6" s="10"/>
      <c r="QYY6" s="10"/>
      <c r="QYZ6" s="10"/>
      <c r="QZA6" s="10"/>
      <c r="QZB6" s="10"/>
      <c r="QZC6" s="10"/>
      <c r="QZD6" s="10"/>
      <c r="QZE6" s="10"/>
      <c r="QZF6" s="10"/>
      <c r="QZG6" s="10"/>
      <c r="QZH6" s="10"/>
      <c r="QZI6" s="10"/>
      <c r="QZJ6" s="10"/>
      <c r="QZK6" s="10"/>
      <c r="QZL6" s="10"/>
      <c r="QZM6" s="10"/>
      <c r="QZN6" s="10"/>
      <c r="QZO6" s="10"/>
      <c r="QZP6" s="10"/>
      <c r="QZQ6" s="10"/>
      <c r="QZR6" s="10"/>
      <c r="QZS6" s="10"/>
      <c r="QZT6" s="10"/>
      <c r="QZU6" s="10"/>
      <c r="QZV6" s="10"/>
      <c r="QZW6" s="10"/>
      <c r="QZX6" s="10"/>
      <c r="QZY6" s="10"/>
      <c r="QZZ6" s="10"/>
      <c r="RAA6" s="10"/>
      <c r="RAB6" s="10"/>
      <c r="RAC6" s="10"/>
      <c r="RAD6" s="10"/>
      <c r="RAE6" s="10"/>
      <c r="RAF6" s="10"/>
      <c r="RAG6" s="10"/>
      <c r="RAH6" s="10"/>
      <c r="RAI6" s="10"/>
      <c r="RAJ6" s="10"/>
      <c r="RAK6" s="10"/>
      <c r="RAL6" s="10"/>
      <c r="RAM6" s="10"/>
      <c r="RAN6" s="10"/>
      <c r="RAO6" s="10"/>
      <c r="RAP6" s="10"/>
      <c r="RAQ6" s="10"/>
      <c r="RAR6" s="10"/>
      <c r="RAS6" s="10"/>
      <c r="RAT6" s="10"/>
      <c r="RAU6" s="10"/>
      <c r="RAV6" s="10"/>
      <c r="RAW6" s="10"/>
      <c r="RAX6" s="10"/>
      <c r="RAY6" s="10"/>
      <c r="RAZ6" s="10"/>
      <c r="RBA6" s="10"/>
      <c r="RBB6" s="10"/>
      <c r="RBC6" s="10"/>
      <c r="RBD6" s="10"/>
      <c r="RBE6" s="10"/>
      <c r="RBF6" s="10"/>
      <c r="RBG6" s="10"/>
      <c r="RBH6" s="10"/>
      <c r="RBI6" s="10"/>
      <c r="RBJ6" s="10"/>
      <c r="RBK6" s="10"/>
      <c r="RBL6" s="10"/>
      <c r="RBM6" s="10"/>
      <c r="RBN6" s="10"/>
      <c r="RBO6" s="10"/>
      <c r="RBP6" s="10"/>
      <c r="RBQ6" s="10"/>
      <c r="RBR6" s="10"/>
      <c r="RBS6" s="10"/>
      <c r="RBT6" s="10"/>
      <c r="RBU6" s="10"/>
      <c r="RBV6" s="10"/>
      <c r="RBW6" s="10"/>
      <c r="RBX6" s="10"/>
      <c r="RBY6" s="10"/>
      <c r="RBZ6" s="10"/>
      <c r="RCA6" s="10"/>
      <c r="RCB6" s="10"/>
      <c r="RCC6" s="10"/>
      <c r="RCD6" s="10"/>
      <c r="RCE6" s="10"/>
      <c r="RCF6" s="10"/>
      <c r="RCG6" s="10"/>
      <c r="RCH6" s="10"/>
      <c r="RCI6" s="10"/>
      <c r="RCJ6" s="10"/>
      <c r="RCK6" s="10"/>
      <c r="RCL6" s="10"/>
      <c r="RCM6" s="10"/>
      <c r="RCN6" s="10"/>
      <c r="RCO6" s="10"/>
      <c r="RCP6" s="10"/>
      <c r="RCQ6" s="10"/>
      <c r="RCR6" s="10"/>
      <c r="RCS6" s="10"/>
      <c r="RCT6" s="10"/>
      <c r="RCU6" s="10"/>
      <c r="RCV6" s="10"/>
      <c r="RCW6" s="10"/>
      <c r="RCX6" s="10"/>
      <c r="RCY6" s="10"/>
      <c r="RCZ6" s="10"/>
      <c r="RDA6" s="10"/>
      <c r="RDB6" s="10"/>
      <c r="RDC6" s="10"/>
      <c r="RDD6" s="10"/>
      <c r="RDE6" s="10"/>
      <c r="RDF6" s="10"/>
      <c r="RDG6" s="10"/>
      <c r="RDH6" s="10"/>
      <c r="RDI6" s="10"/>
      <c r="RDJ6" s="10"/>
      <c r="RDK6" s="10"/>
      <c r="RDL6" s="10"/>
      <c r="RDM6" s="10"/>
      <c r="RDN6" s="10"/>
      <c r="RDO6" s="10"/>
      <c r="RDP6" s="10"/>
      <c r="RDQ6" s="10"/>
      <c r="RDR6" s="10"/>
      <c r="RDS6" s="10"/>
      <c r="RDT6" s="10"/>
      <c r="RDU6" s="10"/>
      <c r="RDV6" s="10"/>
      <c r="RDW6" s="10"/>
      <c r="RDX6" s="10"/>
      <c r="RDY6" s="10"/>
      <c r="RDZ6" s="10"/>
      <c r="REA6" s="10"/>
      <c r="REB6" s="10"/>
      <c r="REC6" s="10"/>
      <c r="RED6" s="10"/>
      <c r="REE6" s="10"/>
      <c r="REF6" s="10"/>
      <c r="REG6" s="10"/>
      <c r="REH6" s="10"/>
      <c r="REI6" s="10"/>
      <c r="REJ6" s="10"/>
      <c r="REK6" s="10"/>
      <c r="REL6" s="10"/>
      <c r="REM6" s="10"/>
      <c r="REN6" s="10"/>
      <c r="REO6" s="10"/>
      <c r="REP6" s="10"/>
      <c r="REQ6" s="10"/>
      <c r="RER6" s="10"/>
      <c r="RES6" s="10"/>
      <c r="RET6" s="10"/>
      <c r="REU6" s="10"/>
      <c r="REV6" s="10"/>
      <c r="REW6" s="10"/>
      <c r="REX6" s="10"/>
      <c r="REY6" s="10"/>
      <c r="REZ6" s="10"/>
      <c r="RFA6" s="10"/>
      <c r="RFB6" s="10"/>
      <c r="RFC6" s="10"/>
      <c r="RFD6" s="10"/>
      <c r="RFE6" s="10"/>
      <c r="RFF6" s="10"/>
      <c r="RFG6" s="10"/>
      <c r="RFH6" s="10"/>
      <c r="RFI6" s="10"/>
      <c r="RFJ6" s="10"/>
      <c r="RFK6" s="10"/>
      <c r="RFL6" s="10"/>
      <c r="RFM6" s="10"/>
      <c r="RFN6" s="10"/>
      <c r="RFO6" s="10"/>
      <c r="RFP6" s="10"/>
      <c r="RFQ6" s="10"/>
      <c r="RFR6" s="10"/>
      <c r="RFS6" s="10"/>
      <c r="RFT6" s="10"/>
      <c r="RFU6" s="10"/>
      <c r="RFV6" s="10"/>
      <c r="RFW6" s="10"/>
      <c r="RFX6" s="10"/>
      <c r="RFY6" s="10"/>
      <c r="RFZ6" s="10"/>
      <c r="RGA6" s="10"/>
      <c r="RGB6" s="10"/>
      <c r="RGC6" s="10"/>
      <c r="RGD6" s="10"/>
      <c r="RGE6" s="10"/>
      <c r="RGF6" s="10"/>
      <c r="RGG6" s="10"/>
      <c r="RGH6" s="10"/>
      <c r="RGI6" s="10"/>
      <c r="RGJ6" s="10"/>
      <c r="RGK6" s="10"/>
      <c r="RGL6" s="10"/>
      <c r="RGM6" s="10"/>
      <c r="RGN6" s="10"/>
      <c r="RGO6" s="10"/>
      <c r="RGP6" s="10"/>
      <c r="RGQ6" s="10"/>
      <c r="RGR6" s="10"/>
      <c r="RGS6" s="10"/>
      <c r="RGT6" s="10"/>
      <c r="RGU6" s="10"/>
      <c r="RGV6" s="10"/>
      <c r="RGW6" s="10"/>
      <c r="RGX6" s="10"/>
      <c r="RGY6" s="10"/>
      <c r="RGZ6" s="10"/>
      <c r="RHA6" s="10"/>
      <c r="RHB6" s="10"/>
      <c r="RHC6" s="10"/>
      <c r="RHD6" s="10"/>
      <c r="RHE6" s="10"/>
      <c r="RHF6" s="10"/>
      <c r="RHG6" s="10"/>
      <c r="RHH6" s="10"/>
      <c r="RHI6" s="10"/>
      <c r="RHJ6" s="10"/>
      <c r="RHK6" s="10"/>
      <c r="RHL6" s="10"/>
      <c r="RHM6" s="10"/>
      <c r="RHN6" s="10"/>
      <c r="RHO6" s="10"/>
      <c r="RHP6" s="10"/>
      <c r="RHQ6" s="10"/>
      <c r="RHR6" s="10"/>
      <c r="RHS6" s="10"/>
      <c r="RHT6" s="10"/>
      <c r="RHU6" s="10"/>
      <c r="RHV6" s="10"/>
      <c r="RHW6" s="10"/>
      <c r="RHX6" s="10"/>
      <c r="RHY6" s="10"/>
      <c r="RHZ6" s="10"/>
      <c r="RIA6" s="10"/>
      <c r="RIB6" s="10"/>
      <c r="RIC6" s="10"/>
      <c r="RID6" s="10"/>
      <c r="RIE6" s="10"/>
      <c r="RIF6" s="10"/>
      <c r="RIG6" s="10"/>
      <c r="RIH6" s="10"/>
      <c r="RII6" s="10"/>
      <c r="RIJ6" s="10"/>
      <c r="RIK6" s="10"/>
      <c r="RIL6" s="10"/>
      <c r="RIM6" s="10"/>
      <c r="RIN6" s="10"/>
      <c r="RIO6" s="10"/>
      <c r="RIP6" s="10"/>
      <c r="RIQ6" s="10"/>
      <c r="RIR6" s="10"/>
      <c r="RIS6" s="10"/>
      <c r="RIT6" s="10"/>
      <c r="RIU6" s="10"/>
      <c r="RIV6" s="10"/>
      <c r="RIW6" s="10"/>
      <c r="RIX6" s="10"/>
      <c r="RIY6" s="10"/>
      <c r="RIZ6" s="10"/>
      <c r="RJA6" s="10"/>
      <c r="RJB6" s="10"/>
      <c r="RJC6" s="10"/>
      <c r="RJD6" s="10"/>
      <c r="RJE6" s="10"/>
      <c r="RJF6" s="10"/>
      <c r="RJG6" s="10"/>
      <c r="RJH6" s="10"/>
      <c r="RJI6" s="10"/>
      <c r="RJJ6" s="10"/>
      <c r="RJK6" s="10"/>
      <c r="RJL6" s="10"/>
      <c r="RJM6" s="10"/>
      <c r="RJN6" s="10"/>
      <c r="RJO6" s="10"/>
      <c r="RJP6" s="10"/>
      <c r="RJQ6" s="10"/>
      <c r="RJR6" s="10"/>
      <c r="RJS6" s="10"/>
      <c r="RJT6" s="10"/>
      <c r="RJU6" s="10"/>
      <c r="RJV6" s="10"/>
      <c r="RJW6" s="10"/>
      <c r="RJX6" s="10"/>
      <c r="RJY6" s="10"/>
      <c r="RJZ6" s="10"/>
      <c r="RKA6" s="10"/>
      <c r="RKB6" s="10"/>
      <c r="RKC6" s="10"/>
      <c r="RKD6" s="10"/>
      <c r="RKE6" s="10"/>
      <c r="RKF6" s="10"/>
      <c r="RKG6" s="10"/>
      <c r="RKH6" s="10"/>
      <c r="RKI6" s="10"/>
      <c r="RKJ6" s="10"/>
      <c r="RKK6" s="10"/>
      <c r="RKL6" s="10"/>
      <c r="RKM6" s="10"/>
      <c r="RKN6" s="10"/>
      <c r="RKO6" s="10"/>
      <c r="RKP6" s="10"/>
      <c r="RKQ6" s="10"/>
      <c r="RKR6" s="10"/>
      <c r="RKS6" s="10"/>
      <c r="RKT6" s="10"/>
      <c r="RKU6" s="10"/>
      <c r="RKV6" s="10"/>
      <c r="RKW6" s="10"/>
      <c r="RKX6" s="10"/>
      <c r="RKY6" s="10"/>
      <c r="RKZ6" s="10"/>
      <c r="RLA6" s="10"/>
      <c r="RLB6" s="10"/>
      <c r="RLC6" s="10"/>
      <c r="RLD6" s="10"/>
      <c r="RLE6" s="10"/>
      <c r="RLF6" s="10"/>
      <c r="RLG6" s="10"/>
      <c r="RLH6" s="10"/>
      <c r="RLI6" s="10"/>
      <c r="RLJ6" s="10"/>
      <c r="RLK6" s="10"/>
      <c r="RLL6" s="10"/>
      <c r="RLM6" s="10"/>
      <c r="RLN6" s="10"/>
      <c r="RLO6" s="10"/>
      <c r="RLP6" s="10"/>
      <c r="RLQ6" s="10"/>
      <c r="RLR6" s="10"/>
      <c r="RLS6" s="10"/>
      <c r="RLT6" s="10"/>
      <c r="RLU6" s="10"/>
      <c r="RLV6" s="10"/>
      <c r="RLW6" s="10"/>
      <c r="RLX6" s="10"/>
      <c r="RLY6" s="10"/>
      <c r="RLZ6" s="10"/>
      <c r="RMA6" s="10"/>
      <c r="RMB6" s="10"/>
      <c r="RMC6" s="10"/>
      <c r="RMD6" s="10"/>
      <c r="RME6" s="10"/>
      <c r="RMF6" s="10"/>
      <c r="RMG6" s="10"/>
      <c r="RMH6" s="10"/>
      <c r="RMI6" s="10"/>
      <c r="RMJ6" s="10"/>
      <c r="RMK6" s="10"/>
      <c r="RML6" s="10"/>
      <c r="RMM6" s="10"/>
      <c r="RMN6" s="10"/>
      <c r="RMO6" s="10"/>
      <c r="RMP6" s="10"/>
      <c r="RMQ6" s="10"/>
      <c r="RMR6" s="10"/>
      <c r="RMS6" s="10"/>
      <c r="RMT6" s="10"/>
      <c r="RMU6" s="10"/>
      <c r="RMV6" s="10"/>
      <c r="RMW6" s="10"/>
      <c r="RMX6" s="10"/>
      <c r="RMY6" s="10"/>
      <c r="RMZ6" s="10"/>
      <c r="RNA6" s="10"/>
      <c r="RNB6" s="10"/>
      <c r="RNC6" s="10"/>
      <c r="RND6" s="10"/>
      <c r="RNE6" s="10"/>
      <c r="RNF6" s="10"/>
      <c r="RNG6" s="10"/>
      <c r="RNH6" s="10"/>
      <c r="RNI6" s="10"/>
      <c r="RNJ6" s="10"/>
      <c r="RNK6" s="10"/>
      <c r="RNL6" s="10"/>
      <c r="RNM6" s="10"/>
      <c r="RNN6" s="10"/>
      <c r="RNO6" s="10"/>
      <c r="RNP6" s="10"/>
      <c r="RNQ6" s="10"/>
      <c r="RNR6" s="10"/>
      <c r="RNS6" s="10"/>
      <c r="RNT6" s="10"/>
      <c r="RNU6" s="10"/>
      <c r="RNV6" s="10"/>
      <c r="RNW6" s="10"/>
      <c r="RNX6" s="10"/>
      <c r="RNY6" s="10"/>
      <c r="RNZ6" s="10"/>
      <c r="ROA6" s="10"/>
      <c r="ROB6" s="10"/>
      <c r="ROC6" s="10"/>
      <c r="ROD6" s="10"/>
      <c r="ROE6" s="10"/>
      <c r="ROF6" s="10"/>
      <c r="ROG6" s="10"/>
      <c r="ROH6" s="10"/>
      <c r="ROI6" s="10"/>
      <c r="ROJ6" s="10"/>
      <c r="ROK6" s="10"/>
      <c r="ROL6" s="10"/>
      <c r="ROM6" s="10"/>
      <c r="RON6" s="10"/>
      <c r="ROO6" s="10"/>
      <c r="ROP6" s="10"/>
      <c r="ROQ6" s="10"/>
      <c r="ROR6" s="10"/>
      <c r="ROS6" s="10"/>
      <c r="ROT6" s="10"/>
      <c r="ROU6" s="10"/>
      <c r="ROV6" s="10"/>
      <c r="ROW6" s="10"/>
      <c r="ROX6" s="10"/>
      <c r="ROY6" s="10"/>
      <c r="ROZ6" s="10"/>
      <c r="RPA6" s="10"/>
      <c r="RPB6" s="10"/>
      <c r="RPC6" s="10"/>
      <c r="RPD6" s="10"/>
      <c r="RPE6" s="10"/>
      <c r="RPF6" s="10"/>
      <c r="RPG6" s="10"/>
      <c r="RPH6" s="10"/>
      <c r="RPI6" s="10"/>
      <c r="RPJ6" s="10"/>
      <c r="RPK6" s="10"/>
      <c r="RPL6" s="10"/>
      <c r="RPM6" s="10"/>
      <c r="RPN6" s="10"/>
      <c r="RPO6" s="10"/>
      <c r="RPP6" s="10"/>
      <c r="RPQ6" s="10"/>
      <c r="RPR6" s="10"/>
      <c r="RPS6" s="10"/>
      <c r="RPT6" s="10"/>
      <c r="RPU6" s="10"/>
      <c r="RPV6" s="10"/>
      <c r="RPW6" s="10"/>
      <c r="RPX6" s="10"/>
      <c r="RPY6" s="10"/>
      <c r="RPZ6" s="10"/>
      <c r="RQA6" s="10"/>
      <c r="RQB6" s="10"/>
      <c r="RQC6" s="10"/>
      <c r="RQD6" s="10"/>
      <c r="RQE6" s="10"/>
      <c r="RQF6" s="10"/>
      <c r="RQG6" s="10"/>
      <c r="RQH6" s="10"/>
      <c r="RQI6" s="10"/>
      <c r="RQJ6" s="10"/>
      <c r="RQK6" s="10"/>
      <c r="RQL6" s="10"/>
      <c r="RQM6" s="10"/>
      <c r="RQN6" s="10"/>
      <c r="RQO6" s="10"/>
      <c r="RQP6" s="10"/>
      <c r="RQQ6" s="10"/>
      <c r="RQR6" s="10"/>
      <c r="RQS6" s="10"/>
      <c r="RQT6" s="10"/>
      <c r="RQU6" s="10"/>
      <c r="RQV6" s="10"/>
      <c r="RQW6" s="10"/>
      <c r="RQX6" s="10"/>
      <c r="RQY6" s="10"/>
      <c r="RQZ6" s="10"/>
      <c r="RRA6" s="10"/>
      <c r="RRB6" s="10"/>
      <c r="RRC6" s="10"/>
      <c r="RRD6" s="10"/>
      <c r="RRE6" s="10"/>
      <c r="RRF6" s="10"/>
      <c r="RRG6" s="10"/>
      <c r="RRH6" s="10"/>
      <c r="RRI6" s="10"/>
      <c r="RRJ6" s="10"/>
      <c r="RRK6" s="10"/>
      <c r="RRL6" s="10"/>
      <c r="RRM6" s="10"/>
      <c r="RRN6" s="10"/>
      <c r="RRO6" s="10"/>
      <c r="RRP6" s="10"/>
      <c r="RRQ6" s="10"/>
      <c r="RRR6" s="10"/>
      <c r="RRS6" s="10"/>
      <c r="RRT6" s="10"/>
      <c r="RRU6" s="10"/>
      <c r="RRV6" s="10"/>
      <c r="RRW6" s="10"/>
      <c r="RRX6" s="10"/>
      <c r="RRY6" s="10"/>
      <c r="RRZ6" s="10"/>
      <c r="RSA6" s="10"/>
      <c r="RSB6" s="10"/>
      <c r="RSC6" s="10"/>
      <c r="RSD6" s="10"/>
      <c r="RSE6" s="10"/>
      <c r="RSF6" s="10"/>
      <c r="RSG6" s="10"/>
      <c r="RSH6" s="10"/>
      <c r="RSI6" s="10"/>
      <c r="RSJ6" s="10"/>
      <c r="RSK6" s="10"/>
      <c r="RSL6" s="10"/>
      <c r="RSM6" s="10"/>
      <c r="RSN6" s="10"/>
      <c r="RSO6" s="10"/>
      <c r="RSP6" s="10"/>
      <c r="RSQ6" s="10"/>
      <c r="RSR6" s="10"/>
      <c r="RSS6" s="10"/>
      <c r="RST6" s="10"/>
      <c r="RSU6" s="10"/>
      <c r="RSV6" s="10"/>
      <c r="RSW6" s="10"/>
      <c r="RSX6" s="10"/>
      <c r="RSY6" s="10"/>
      <c r="RSZ6" s="10"/>
      <c r="RTA6" s="10"/>
      <c r="RTB6" s="10"/>
      <c r="RTC6" s="10"/>
      <c r="RTD6" s="10"/>
      <c r="RTE6" s="10"/>
      <c r="RTF6" s="10"/>
      <c r="RTG6" s="10"/>
      <c r="RTH6" s="10"/>
      <c r="RTI6" s="10"/>
      <c r="RTJ6" s="10"/>
      <c r="RTK6" s="10"/>
      <c r="RTL6" s="10"/>
      <c r="RTM6" s="10"/>
      <c r="RTN6" s="10"/>
      <c r="RTO6" s="10"/>
      <c r="RTP6" s="10"/>
      <c r="RTQ6" s="10"/>
      <c r="RTR6" s="10"/>
      <c r="RTS6" s="10"/>
      <c r="RTT6" s="10"/>
      <c r="RTU6" s="10"/>
      <c r="RTV6" s="10"/>
      <c r="RTW6" s="10"/>
      <c r="RTX6" s="10"/>
      <c r="RTY6" s="10"/>
      <c r="RTZ6" s="10"/>
      <c r="RUA6" s="10"/>
      <c r="RUB6" s="10"/>
      <c r="RUC6" s="10"/>
      <c r="RUD6" s="10"/>
      <c r="RUE6" s="10"/>
      <c r="RUF6" s="10"/>
      <c r="RUG6" s="10"/>
      <c r="RUH6" s="10"/>
      <c r="RUI6" s="10"/>
      <c r="RUJ6" s="10"/>
      <c r="RUK6" s="10"/>
      <c r="RUL6" s="10"/>
      <c r="RUM6" s="10"/>
      <c r="RUN6" s="10"/>
      <c r="RUO6" s="10"/>
      <c r="RUP6" s="10"/>
      <c r="RUQ6" s="10"/>
      <c r="RUR6" s="10"/>
      <c r="RUS6" s="10"/>
      <c r="RUT6" s="10"/>
      <c r="RUU6" s="10"/>
      <c r="RUV6" s="10"/>
      <c r="RUW6" s="10"/>
      <c r="RUX6" s="10"/>
      <c r="RUY6" s="10"/>
      <c r="RUZ6" s="10"/>
      <c r="RVA6" s="10"/>
      <c r="RVB6" s="10"/>
      <c r="RVC6" s="10"/>
      <c r="RVD6" s="10"/>
      <c r="RVE6" s="10"/>
      <c r="RVF6" s="10"/>
      <c r="RVG6" s="10"/>
      <c r="RVH6" s="10"/>
      <c r="RVI6" s="10"/>
      <c r="RVJ6" s="10"/>
      <c r="RVK6" s="10"/>
      <c r="RVL6" s="10"/>
      <c r="RVM6" s="10"/>
      <c r="RVN6" s="10"/>
      <c r="RVO6" s="10"/>
      <c r="RVP6" s="10"/>
      <c r="RVQ6" s="10"/>
      <c r="RVR6" s="10"/>
      <c r="RVS6" s="10"/>
      <c r="RVT6" s="10"/>
      <c r="RVU6" s="10"/>
      <c r="RVV6" s="10"/>
      <c r="RVW6" s="10"/>
      <c r="RVX6" s="10"/>
      <c r="RVY6" s="10"/>
      <c r="RVZ6" s="10"/>
      <c r="RWA6" s="10"/>
      <c r="RWB6" s="10"/>
      <c r="RWC6" s="10"/>
      <c r="RWD6" s="10"/>
      <c r="RWE6" s="10"/>
      <c r="RWF6" s="10"/>
      <c r="RWG6" s="10"/>
      <c r="RWH6" s="10"/>
      <c r="RWI6" s="10"/>
      <c r="RWJ6" s="10"/>
      <c r="RWK6" s="10"/>
      <c r="RWL6" s="10"/>
      <c r="RWM6" s="10"/>
      <c r="RWN6" s="10"/>
      <c r="RWO6" s="10"/>
      <c r="RWP6" s="10"/>
      <c r="RWQ6" s="10"/>
      <c r="RWR6" s="10"/>
      <c r="RWS6" s="10"/>
      <c r="RWT6" s="10"/>
      <c r="RWU6" s="10"/>
      <c r="RWV6" s="10"/>
      <c r="RWW6" s="10"/>
      <c r="RWX6" s="10"/>
      <c r="RWY6" s="10"/>
      <c r="RWZ6" s="10"/>
      <c r="RXA6" s="10"/>
      <c r="RXB6" s="10"/>
      <c r="RXC6" s="10"/>
      <c r="RXD6" s="10"/>
      <c r="RXE6" s="10"/>
      <c r="RXF6" s="10"/>
      <c r="RXG6" s="10"/>
      <c r="RXH6" s="10"/>
      <c r="RXI6" s="10"/>
      <c r="RXJ6" s="10"/>
      <c r="RXK6" s="10"/>
      <c r="RXL6" s="10"/>
      <c r="RXM6" s="10"/>
      <c r="RXN6" s="10"/>
      <c r="RXO6" s="10"/>
      <c r="RXP6" s="10"/>
      <c r="RXQ6" s="10"/>
      <c r="RXR6" s="10"/>
      <c r="RXS6" s="10"/>
      <c r="RXT6" s="10"/>
      <c r="RXU6" s="10"/>
      <c r="RXV6" s="10"/>
      <c r="RXW6" s="10"/>
      <c r="RXX6" s="10"/>
      <c r="RXY6" s="10"/>
      <c r="RXZ6" s="10"/>
      <c r="RYA6" s="10"/>
      <c r="RYB6" s="10"/>
      <c r="RYC6" s="10"/>
      <c r="RYD6" s="10"/>
      <c r="RYE6" s="10"/>
      <c r="RYF6" s="10"/>
      <c r="RYG6" s="10"/>
      <c r="RYH6" s="10"/>
      <c r="RYI6" s="10"/>
      <c r="RYJ6" s="10"/>
      <c r="RYK6" s="10"/>
      <c r="RYL6" s="10"/>
      <c r="RYM6" s="10"/>
      <c r="RYN6" s="10"/>
      <c r="RYO6" s="10"/>
      <c r="RYP6" s="10"/>
      <c r="RYQ6" s="10"/>
      <c r="RYR6" s="10"/>
      <c r="RYS6" s="10"/>
      <c r="RYT6" s="10"/>
      <c r="RYU6" s="10"/>
      <c r="RYV6" s="10"/>
      <c r="RYW6" s="10"/>
      <c r="RYX6" s="10"/>
      <c r="RYY6" s="10"/>
      <c r="RYZ6" s="10"/>
      <c r="RZA6" s="10"/>
      <c r="RZB6" s="10"/>
      <c r="RZC6" s="10"/>
      <c r="RZD6" s="10"/>
      <c r="RZE6" s="10"/>
      <c r="RZF6" s="10"/>
      <c r="RZG6" s="10"/>
      <c r="RZH6" s="10"/>
      <c r="RZI6" s="10"/>
      <c r="RZJ6" s="10"/>
      <c r="RZK6" s="10"/>
      <c r="RZL6" s="10"/>
      <c r="RZM6" s="10"/>
      <c r="RZN6" s="10"/>
      <c r="RZO6" s="10"/>
      <c r="RZP6" s="10"/>
      <c r="RZQ6" s="10"/>
      <c r="RZR6" s="10"/>
      <c r="RZS6" s="10"/>
      <c r="RZT6" s="10"/>
      <c r="RZU6" s="10"/>
      <c r="RZV6" s="10"/>
      <c r="RZW6" s="10"/>
      <c r="RZX6" s="10"/>
      <c r="RZY6" s="10"/>
      <c r="RZZ6" s="10"/>
      <c r="SAA6" s="10"/>
      <c r="SAB6" s="10"/>
      <c r="SAC6" s="10"/>
      <c r="SAD6" s="10"/>
      <c r="SAE6" s="10"/>
      <c r="SAF6" s="10"/>
      <c r="SAG6" s="10"/>
      <c r="SAH6" s="10"/>
      <c r="SAI6" s="10"/>
      <c r="SAJ6" s="10"/>
      <c r="SAK6" s="10"/>
      <c r="SAL6" s="10"/>
      <c r="SAM6" s="10"/>
      <c r="SAN6" s="10"/>
      <c r="SAO6" s="10"/>
      <c r="SAP6" s="10"/>
      <c r="SAQ6" s="10"/>
      <c r="SAR6" s="10"/>
      <c r="SAS6" s="10"/>
      <c r="SAT6" s="10"/>
      <c r="SAU6" s="10"/>
      <c r="SAV6" s="10"/>
      <c r="SAW6" s="10"/>
      <c r="SAX6" s="10"/>
      <c r="SAY6" s="10"/>
      <c r="SAZ6" s="10"/>
      <c r="SBA6" s="10"/>
      <c r="SBB6" s="10"/>
      <c r="SBC6" s="10"/>
      <c r="SBD6" s="10"/>
      <c r="SBE6" s="10"/>
      <c r="SBF6" s="10"/>
      <c r="SBG6" s="10"/>
      <c r="SBH6" s="10"/>
      <c r="SBI6" s="10"/>
      <c r="SBJ6" s="10"/>
      <c r="SBK6" s="10"/>
      <c r="SBL6" s="10"/>
      <c r="SBM6" s="10"/>
      <c r="SBN6" s="10"/>
      <c r="SBO6" s="10"/>
      <c r="SBP6" s="10"/>
      <c r="SBQ6" s="10"/>
      <c r="SBR6" s="10"/>
      <c r="SBS6" s="10"/>
      <c r="SBT6" s="10"/>
      <c r="SBU6" s="10"/>
      <c r="SBV6" s="10"/>
      <c r="SBW6" s="10"/>
      <c r="SBX6" s="10"/>
      <c r="SBY6" s="10"/>
      <c r="SBZ6" s="10"/>
      <c r="SCA6" s="10"/>
      <c r="SCB6" s="10"/>
      <c r="SCC6" s="10"/>
      <c r="SCD6" s="10"/>
      <c r="SCE6" s="10"/>
      <c r="SCF6" s="10"/>
      <c r="SCG6" s="10"/>
      <c r="SCH6" s="10"/>
      <c r="SCI6" s="10"/>
      <c r="SCJ6" s="10"/>
      <c r="SCK6" s="10"/>
      <c r="SCL6" s="10"/>
      <c r="SCM6" s="10"/>
      <c r="SCN6" s="10"/>
      <c r="SCO6" s="10"/>
      <c r="SCP6" s="10"/>
      <c r="SCQ6" s="10"/>
      <c r="SCR6" s="10"/>
      <c r="SCS6" s="10"/>
      <c r="SCT6" s="10"/>
      <c r="SCU6" s="10"/>
      <c r="SCV6" s="10"/>
      <c r="SCW6" s="10"/>
      <c r="SCX6" s="10"/>
      <c r="SCY6" s="10"/>
      <c r="SCZ6" s="10"/>
      <c r="SDA6" s="10"/>
      <c r="SDB6" s="10"/>
      <c r="SDC6" s="10"/>
      <c r="SDD6" s="10"/>
      <c r="SDE6" s="10"/>
      <c r="SDF6" s="10"/>
      <c r="SDG6" s="10"/>
      <c r="SDH6" s="10"/>
      <c r="SDI6" s="10"/>
      <c r="SDJ6" s="10"/>
      <c r="SDK6" s="10"/>
      <c r="SDL6" s="10"/>
      <c r="SDM6" s="10"/>
      <c r="SDN6" s="10"/>
      <c r="SDO6" s="10"/>
      <c r="SDP6" s="10"/>
      <c r="SDQ6" s="10"/>
      <c r="SDR6" s="10"/>
      <c r="SDS6" s="10"/>
      <c r="SDT6" s="10"/>
      <c r="SDU6" s="10"/>
      <c r="SDV6" s="10"/>
      <c r="SDW6" s="10"/>
      <c r="SDX6" s="10"/>
      <c r="SDY6" s="10"/>
      <c r="SDZ6" s="10"/>
      <c r="SEA6" s="10"/>
      <c r="SEB6" s="10"/>
      <c r="SEC6" s="10"/>
      <c r="SED6" s="10"/>
      <c r="SEE6" s="10"/>
      <c r="SEF6" s="10"/>
      <c r="SEG6" s="10"/>
      <c r="SEH6" s="10"/>
      <c r="SEI6" s="10"/>
      <c r="SEJ6" s="10"/>
      <c r="SEK6" s="10"/>
      <c r="SEL6" s="10"/>
      <c r="SEM6" s="10"/>
      <c r="SEN6" s="10"/>
      <c r="SEO6" s="10"/>
      <c r="SEP6" s="10"/>
      <c r="SEQ6" s="10"/>
      <c r="SER6" s="10"/>
      <c r="SES6" s="10"/>
      <c r="SET6" s="10"/>
      <c r="SEU6" s="10"/>
      <c r="SEV6" s="10"/>
      <c r="SEW6" s="10"/>
      <c r="SEX6" s="10"/>
      <c r="SEY6" s="10"/>
      <c r="SEZ6" s="10"/>
      <c r="SFA6" s="10"/>
      <c r="SFB6" s="10"/>
      <c r="SFC6" s="10"/>
      <c r="SFD6" s="10"/>
      <c r="SFE6" s="10"/>
      <c r="SFF6" s="10"/>
      <c r="SFG6" s="10"/>
      <c r="SFH6" s="10"/>
      <c r="SFI6" s="10"/>
      <c r="SFJ6" s="10"/>
      <c r="SFK6" s="10"/>
      <c r="SFL6" s="10"/>
      <c r="SFM6" s="10"/>
      <c r="SFN6" s="10"/>
      <c r="SFO6" s="10"/>
      <c r="SFP6" s="10"/>
      <c r="SFQ6" s="10"/>
      <c r="SFR6" s="10"/>
      <c r="SFS6" s="10"/>
      <c r="SFT6" s="10"/>
      <c r="SFU6" s="10"/>
      <c r="SFV6" s="10"/>
      <c r="SFW6" s="10"/>
      <c r="SFX6" s="10"/>
      <c r="SFY6" s="10"/>
      <c r="SFZ6" s="10"/>
      <c r="SGA6" s="10"/>
      <c r="SGB6" s="10"/>
      <c r="SGC6" s="10"/>
      <c r="SGD6" s="10"/>
      <c r="SGE6" s="10"/>
      <c r="SGF6" s="10"/>
      <c r="SGG6" s="10"/>
      <c r="SGH6" s="10"/>
      <c r="SGI6" s="10"/>
      <c r="SGJ6" s="10"/>
      <c r="SGK6" s="10"/>
      <c r="SGL6" s="10"/>
      <c r="SGM6" s="10"/>
      <c r="SGN6" s="10"/>
      <c r="SGO6" s="10"/>
      <c r="SGP6" s="10"/>
      <c r="SGQ6" s="10"/>
      <c r="SGR6" s="10"/>
      <c r="SGS6" s="10"/>
      <c r="SGT6" s="10"/>
      <c r="SGU6" s="10"/>
      <c r="SGV6" s="10"/>
      <c r="SGW6" s="10"/>
      <c r="SGX6" s="10"/>
      <c r="SGY6" s="10"/>
      <c r="SGZ6" s="10"/>
      <c r="SHA6" s="10"/>
      <c r="SHB6" s="10"/>
      <c r="SHC6" s="10"/>
      <c r="SHD6" s="10"/>
      <c r="SHE6" s="10"/>
      <c r="SHF6" s="10"/>
      <c r="SHG6" s="10"/>
      <c r="SHH6" s="10"/>
      <c r="SHI6" s="10"/>
      <c r="SHJ6" s="10"/>
      <c r="SHK6" s="10"/>
      <c r="SHL6" s="10"/>
      <c r="SHM6" s="10"/>
      <c r="SHN6" s="10"/>
      <c r="SHO6" s="10"/>
      <c r="SHP6" s="10"/>
      <c r="SHQ6" s="10"/>
      <c r="SHR6" s="10"/>
      <c r="SHS6" s="10"/>
      <c r="SHT6" s="10"/>
      <c r="SHU6" s="10"/>
      <c r="SHV6" s="10"/>
      <c r="SHW6" s="10"/>
      <c r="SHX6" s="10"/>
      <c r="SHY6" s="10"/>
      <c r="SHZ6" s="10"/>
      <c r="SIA6" s="10"/>
      <c r="SIB6" s="10"/>
      <c r="SIC6" s="10"/>
      <c r="SID6" s="10"/>
      <c r="SIE6" s="10"/>
      <c r="SIF6" s="10"/>
      <c r="SIG6" s="10"/>
      <c r="SIH6" s="10"/>
      <c r="SII6" s="10"/>
      <c r="SIJ6" s="10"/>
      <c r="SIK6" s="10"/>
      <c r="SIL6" s="10"/>
      <c r="SIM6" s="10"/>
      <c r="SIN6" s="10"/>
      <c r="SIO6" s="10"/>
      <c r="SIP6" s="10"/>
      <c r="SIQ6" s="10"/>
      <c r="SIR6" s="10"/>
      <c r="SIS6" s="10"/>
      <c r="SIT6" s="10"/>
      <c r="SIU6" s="10"/>
      <c r="SIV6" s="10"/>
      <c r="SIW6" s="10"/>
      <c r="SIX6" s="10"/>
      <c r="SIY6" s="10"/>
      <c r="SIZ6" s="10"/>
      <c r="SJA6" s="10"/>
      <c r="SJB6" s="10"/>
      <c r="SJC6" s="10"/>
      <c r="SJD6" s="10"/>
      <c r="SJE6" s="10"/>
      <c r="SJF6" s="10"/>
      <c r="SJG6" s="10"/>
      <c r="SJH6" s="10"/>
      <c r="SJI6" s="10"/>
      <c r="SJJ6" s="10"/>
      <c r="SJK6" s="10"/>
      <c r="SJL6" s="10"/>
      <c r="SJM6" s="10"/>
      <c r="SJN6" s="10"/>
      <c r="SJO6" s="10"/>
      <c r="SJP6" s="10"/>
      <c r="SJQ6" s="10"/>
      <c r="SJR6" s="10"/>
      <c r="SJS6" s="10"/>
      <c r="SJT6" s="10"/>
      <c r="SJU6" s="10"/>
      <c r="SJV6" s="10"/>
      <c r="SJW6" s="10"/>
      <c r="SJX6" s="10"/>
      <c r="SJY6" s="10"/>
      <c r="SJZ6" s="10"/>
      <c r="SKA6" s="10"/>
      <c r="SKB6" s="10"/>
      <c r="SKC6" s="10"/>
      <c r="SKD6" s="10"/>
      <c r="SKE6" s="10"/>
      <c r="SKF6" s="10"/>
      <c r="SKG6" s="10"/>
      <c r="SKH6" s="10"/>
      <c r="SKI6" s="10"/>
      <c r="SKJ6" s="10"/>
      <c r="SKK6" s="10"/>
      <c r="SKL6" s="10"/>
      <c r="SKM6" s="10"/>
      <c r="SKN6" s="10"/>
      <c r="SKO6" s="10"/>
      <c r="SKP6" s="10"/>
      <c r="SKQ6" s="10"/>
      <c r="SKR6" s="10"/>
      <c r="SKS6" s="10"/>
      <c r="SKT6" s="10"/>
      <c r="SKU6" s="10"/>
      <c r="SKV6" s="10"/>
      <c r="SKW6" s="10"/>
      <c r="SKX6" s="10"/>
      <c r="SKY6" s="10"/>
      <c r="SKZ6" s="10"/>
      <c r="SLA6" s="10"/>
      <c r="SLB6" s="10"/>
      <c r="SLC6" s="10"/>
      <c r="SLD6" s="10"/>
      <c r="SLE6" s="10"/>
      <c r="SLF6" s="10"/>
      <c r="SLG6" s="10"/>
      <c r="SLH6" s="10"/>
      <c r="SLI6" s="10"/>
      <c r="SLJ6" s="10"/>
      <c r="SLK6" s="10"/>
      <c r="SLL6" s="10"/>
      <c r="SLM6" s="10"/>
      <c r="SLN6" s="10"/>
      <c r="SLO6" s="10"/>
      <c r="SLP6" s="10"/>
      <c r="SLQ6" s="10"/>
      <c r="SLR6" s="10"/>
      <c r="SLS6" s="10"/>
      <c r="SLT6" s="10"/>
      <c r="SLU6" s="10"/>
      <c r="SLV6" s="10"/>
      <c r="SLW6" s="10"/>
    </row>
    <row r="7" spans="1:13179" ht="69" customHeight="1" x14ac:dyDescent="0.25">
      <c r="A7" s="241">
        <v>3</v>
      </c>
      <c r="B7" s="195" t="s">
        <v>25</v>
      </c>
      <c r="C7" s="196" t="s">
        <v>48</v>
      </c>
      <c r="D7" s="197" t="s">
        <v>14</v>
      </c>
      <c r="E7" s="198"/>
      <c r="F7" s="198"/>
      <c r="G7" s="198"/>
      <c r="H7" s="198"/>
      <c r="I7" s="198"/>
      <c r="J7" s="196" t="s">
        <v>70</v>
      </c>
      <c r="K7" s="199"/>
      <c r="L7" s="200"/>
      <c r="M7" s="187"/>
      <c r="N7" s="188"/>
      <c r="O7" s="189"/>
      <c r="P7" s="189"/>
      <c r="Q7" s="188" t="s">
        <v>162</v>
      </c>
      <c r="R7" s="188" t="s">
        <v>163</v>
      </c>
      <c r="S7" s="188" t="s">
        <v>163</v>
      </c>
      <c r="T7" s="188" t="s">
        <v>189</v>
      </c>
      <c r="U7" s="201" t="s">
        <v>163</v>
      </c>
      <c r="V7" s="196" t="s">
        <v>91</v>
      </c>
      <c r="W7" s="196" t="s">
        <v>96</v>
      </c>
      <c r="X7" s="196" t="s">
        <v>110</v>
      </c>
      <c r="Y7" s="201"/>
    </row>
    <row r="8" spans="1:13179" ht="93" customHeight="1" x14ac:dyDescent="0.25">
      <c r="A8" s="241">
        <v>4</v>
      </c>
      <c r="B8" s="195" t="s">
        <v>26</v>
      </c>
      <c r="C8" s="196" t="s">
        <v>48</v>
      </c>
      <c r="D8" s="197" t="s">
        <v>17</v>
      </c>
      <c r="E8" s="198"/>
      <c r="F8" s="198"/>
      <c r="G8" s="198"/>
      <c r="H8" s="198"/>
      <c r="I8" s="198"/>
      <c r="J8" s="196" t="s">
        <v>71</v>
      </c>
      <c r="K8" s="191"/>
      <c r="L8" s="191"/>
      <c r="M8" s="191"/>
      <c r="N8" s="189"/>
      <c r="O8" s="189"/>
      <c r="P8" s="189"/>
      <c r="Q8" s="188" t="s">
        <v>162</v>
      </c>
      <c r="R8" s="188" t="s">
        <v>162</v>
      </c>
      <c r="S8" s="188" t="s">
        <v>162</v>
      </c>
      <c r="T8" s="207" t="s">
        <v>170</v>
      </c>
      <c r="U8" s="201" t="s">
        <v>163</v>
      </c>
      <c r="V8" s="196" t="s">
        <v>92</v>
      </c>
      <c r="W8" s="196" t="s">
        <v>97</v>
      </c>
      <c r="X8" s="196" t="s">
        <v>111</v>
      </c>
      <c r="Y8" s="201"/>
    </row>
    <row r="9" spans="1:13179" ht="60.75" customHeight="1" x14ac:dyDescent="0.25">
      <c r="A9" s="241">
        <v>5</v>
      </c>
      <c r="B9" s="195" t="s">
        <v>27</v>
      </c>
      <c r="C9" s="196" t="s">
        <v>49</v>
      </c>
      <c r="D9" s="197" t="s">
        <v>15</v>
      </c>
      <c r="E9" s="198"/>
      <c r="F9" s="198"/>
      <c r="G9" s="198"/>
      <c r="H9" s="198"/>
      <c r="I9" s="198"/>
      <c r="J9" s="196" t="s">
        <v>72</v>
      </c>
      <c r="K9" s="191"/>
      <c r="L9" s="191"/>
      <c r="M9" s="191"/>
      <c r="N9" s="189"/>
      <c r="O9" s="189"/>
      <c r="P9" s="189"/>
      <c r="Q9" s="188" t="s">
        <v>162</v>
      </c>
      <c r="R9" s="188" t="s">
        <v>163</v>
      </c>
      <c r="S9" s="188" t="s">
        <v>163</v>
      </c>
      <c r="T9" s="188" t="s">
        <v>164</v>
      </c>
      <c r="U9" s="188" t="s">
        <v>165</v>
      </c>
      <c r="V9" s="196" t="s">
        <v>93</v>
      </c>
      <c r="W9" s="196" t="s">
        <v>98</v>
      </c>
      <c r="X9" s="196" t="s">
        <v>112</v>
      </c>
      <c r="Y9" s="201"/>
    </row>
    <row r="10" spans="1:13179" ht="68.25" customHeight="1" x14ac:dyDescent="0.25">
      <c r="A10" s="241">
        <v>6</v>
      </c>
      <c r="B10" s="195" t="s">
        <v>28</v>
      </c>
      <c r="C10" s="196" t="s">
        <v>50</v>
      </c>
      <c r="D10" s="197" t="s">
        <v>15</v>
      </c>
      <c r="E10" s="198"/>
      <c r="F10" s="198"/>
      <c r="G10" s="198"/>
      <c r="H10" s="198"/>
      <c r="I10" s="198"/>
      <c r="J10" s="196" t="s">
        <v>73</v>
      </c>
      <c r="K10" s="191"/>
      <c r="L10" s="191"/>
      <c r="M10" s="191"/>
      <c r="N10" s="189"/>
      <c r="O10" s="189"/>
      <c r="P10" s="189"/>
      <c r="Q10" s="188" t="s">
        <v>162</v>
      </c>
      <c r="R10" s="188" t="s">
        <v>163</v>
      </c>
      <c r="S10" s="188" t="s">
        <v>163</v>
      </c>
      <c r="T10" s="188" t="s">
        <v>166</v>
      </c>
      <c r="U10" s="188" t="s">
        <v>167</v>
      </c>
      <c r="V10" s="196" t="s">
        <v>93</v>
      </c>
      <c r="W10" s="196" t="s">
        <v>99</v>
      </c>
      <c r="X10" s="196" t="s">
        <v>113</v>
      </c>
      <c r="Y10" s="201"/>
    </row>
    <row r="11" spans="1:13179" ht="70.5" customHeight="1" x14ac:dyDescent="0.25">
      <c r="A11" s="241">
        <v>7</v>
      </c>
      <c r="B11" s="195" t="s">
        <v>29</v>
      </c>
      <c r="C11" s="196" t="s">
        <v>51</v>
      </c>
      <c r="D11" s="197" t="s">
        <v>14</v>
      </c>
      <c r="E11" s="198"/>
      <c r="F11" s="198"/>
      <c r="G11" s="198"/>
      <c r="H11" s="198"/>
      <c r="I11" s="198"/>
      <c r="J11" s="196" t="s">
        <v>74</v>
      </c>
      <c r="K11" s="191"/>
      <c r="L11" s="191"/>
      <c r="M11" s="191"/>
      <c r="N11" s="189"/>
      <c r="O11" s="189"/>
      <c r="P11" s="189"/>
      <c r="Q11" s="188" t="s">
        <v>162</v>
      </c>
      <c r="R11" s="208" t="s">
        <v>163</v>
      </c>
      <c r="S11" s="208" t="s">
        <v>163</v>
      </c>
      <c r="T11" s="188" t="s">
        <v>190</v>
      </c>
      <c r="U11" s="188" t="s">
        <v>191</v>
      </c>
      <c r="V11" s="196" t="s">
        <v>91</v>
      </c>
      <c r="W11" s="196" t="s">
        <v>100</v>
      </c>
      <c r="X11" s="196" t="s">
        <v>114</v>
      </c>
      <c r="Y11" s="201"/>
    </row>
    <row r="12" spans="1:13179" ht="71.25" customHeight="1" x14ac:dyDescent="0.25">
      <c r="A12" s="241">
        <v>8</v>
      </c>
      <c r="B12" s="195" t="s">
        <v>30</v>
      </c>
      <c r="C12" s="196" t="s">
        <v>52</v>
      </c>
      <c r="D12" s="197" t="s">
        <v>129</v>
      </c>
      <c r="E12" s="198"/>
      <c r="F12" s="198"/>
      <c r="G12" s="198"/>
      <c r="H12" s="198"/>
      <c r="I12" s="198"/>
      <c r="J12" s="196" t="s">
        <v>75</v>
      </c>
      <c r="K12" s="191"/>
      <c r="L12" s="191"/>
      <c r="M12" s="191"/>
      <c r="N12" s="189"/>
      <c r="O12" s="189"/>
      <c r="P12" s="189"/>
      <c r="Q12" s="188" t="s">
        <v>162</v>
      </c>
      <c r="R12" s="188" t="s">
        <v>162</v>
      </c>
      <c r="S12" s="188" t="s">
        <v>162</v>
      </c>
      <c r="T12" s="188" t="s">
        <v>171</v>
      </c>
      <c r="U12" s="201" t="s">
        <v>163</v>
      </c>
      <c r="V12" s="196" t="s">
        <v>92</v>
      </c>
      <c r="W12" s="196" t="s">
        <v>101</v>
      </c>
      <c r="X12" s="196" t="s">
        <v>115</v>
      </c>
      <c r="Y12" s="201"/>
    </row>
    <row r="13" spans="1:13179" ht="60.75" customHeight="1" x14ac:dyDescent="0.25">
      <c r="A13" s="241">
        <v>9</v>
      </c>
      <c r="B13" s="195" t="s">
        <v>31</v>
      </c>
      <c r="C13" s="196" t="s">
        <v>53</v>
      </c>
      <c r="D13" s="197" t="s">
        <v>129</v>
      </c>
      <c r="E13" s="198"/>
      <c r="F13" s="198"/>
      <c r="G13" s="198"/>
      <c r="H13" s="198"/>
      <c r="I13" s="198"/>
      <c r="J13" s="196" t="s">
        <v>76</v>
      </c>
      <c r="K13" s="191"/>
      <c r="L13" s="191"/>
      <c r="M13" s="191"/>
      <c r="N13" s="189"/>
      <c r="O13" s="189"/>
      <c r="P13" s="189"/>
      <c r="Q13" s="188" t="s">
        <v>162</v>
      </c>
      <c r="R13" s="188" t="s">
        <v>162</v>
      </c>
      <c r="S13" s="188" t="s">
        <v>162</v>
      </c>
      <c r="T13" s="188" t="s">
        <v>197</v>
      </c>
      <c r="U13" s="201" t="s">
        <v>163</v>
      </c>
      <c r="V13" s="196" t="s">
        <v>94</v>
      </c>
      <c r="W13" s="196" t="s">
        <v>102</v>
      </c>
      <c r="X13" s="196" t="s">
        <v>116</v>
      </c>
      <c r="Y13" s="201"/>
    </row>
    <row r="14" spans="1:13179" ht="111" customHeight="1" x14ac:dyDescent="0.25">
      <c r="A14" s="241">
        <v>10</v>
      </c>
      <c r="B14" s="195" t="s">
        <v>32</v>
      </c>
      <c r="C14" s="196" t="s">
        <v>54</v>
      </c>
      <c r="D14" s="197" t="s">
        <v>14</v>
      </c>
      <c r="E14" s="198"/>
      <c r="F14" s="198"/>
      <c r="G14" s="198"/>
      <c r="H14" s="198"/>
      <c r="I14" s="198"/>
      <c r="J14" s="196" t="s">
        <v>77</v>
      </c>
      <c r="K14" s="191"/>
      <c r="L14" s="191"/>
      <c r="M14" s="191"/>
      <c r="N14" s="189"/>
      <c r="O14" s="189"/>
      <c r="P14" s="189"/>
      <c r="Q14" s="207" t="s">
        <v>172</v>
      </c>
      <c r="R14" s="188" t="s">
        <v>173</v>
      </c>
      <c r="S14" s="188" t="s">
        <v>174</v>
      </c>
      <c r="T14" s="188" t="s">
        <v>175</v>
      </c>
      <c r="U14" s="188" t="s">
        <v>176</v>
      </c>
      <c r="V14" s="196" t="s">
        <v>92</v>
      </c>
      <c r="W14" s="196" t="s">
        <v>103</v>
      </c>
      <c r="X14" s="196" t="s">
        <v>117</v>
      </c>
      <c r="Y14" s="201"/>
    </row>
    <row r="15" spans="1:13179" ht="60.75" customHeight="1" x14ac:dyDescent="0.25">
      <c r="A15" s="241">
        <f t="shared" ref="A15:A26" si="4">1+A14</f>
        <v>11</v>
      </c>
      <c r="B15" s="195" t="s">
        <v>33</v>
      </c>
      <c r="C15" s="196" t="s">
        <v>55</v>
      </c>
      <c r="D15" s="197" t="s">
        <v>17</v>
      </c>
      <c r="E15" s="198"/>
      <c r="F15" s="198"/>
      <c r="G15" s="198"/>
      <c r="H15" s="198"/>
      <c r="I15" s="198"/>
      <c r="J15" s="196" t="s">
        <v>78</v>
      </c>
      <c r="K15" s="191"/>
      <c r="L15" s="191"/>
      <c r="M15" s="191"/>
      <c r="N15" s="189"/>
      <c r="O15" s="189"/>
      <c r="P15" s="189"/>
      <c r="Q15" s="207" t="s">
        <v>174</v>
      </c>
      <c r="R15" s="188" t="s">
        <v>198</v>
      </c>
      <c r="S15" s="188" t="s">
        <v>199</v>
      </c>
      <c r="T15" s="188" t="s">
        <v>200</v>
      </c>
      <c r="U15" s="188" t="s">
        <v>199</v>
      </c>
      <c r="V15" s="196" t="s">
        <v>95</v>
      </c>
      <c r="W15" s="196" t="s">
        <v>104</v>
      </c>
      <c r="X15" s="196" t="s">
        <v>118</v>
      </c>
      <c r="Y15" s="201"/>
    </row>
    <row r="16" spans="1:13179" ht="90" customHeight="1" x14ac:dyDescent="0.25">
      <c r="A16" s="241">
        <f t="shared" si="4"/>
        <v>12</v>
      </c>
      <c r="B16" s="195" t="s">
        <v>34</v>
      </c>
      <c r="C16" s="196" t="s">
        <v>56</v>
      </c>
      <c r="D16" s="197" t="s">
        <v>14</v>
      </c>
      <c r="E16" s="198"/>
      <c r="F16" s="198"/>
      <c r="G16" s="198"/>
      <c r="H16" s="198"/>
      <c r="I16" s="198"/>
      <c r="J16" s="196" t="s">
        <v>79</v>
      </c>
      <c r="K16" s="191"/>
      <c r="L16" s="191"/>
      <c r="M16" s="191"/>
      <c r="N16" s="189"/>
      <c r="O16" s="189"/>
      <c r="P16" s="189"/>
      <c r="Q16" s="188" t="s">
        <v>162</v>
      </c>
      <c r="R16" s="188" t="s">
        <v>162</v>
      </c>
      <c r="S16" s="188" t="s">
        <v>162</v>
      </c>
      <c r="T16" s="188" t="s">
        <v>177</v>
      </c>
      <c r="U16" s="188" t="s">
        <v>176</v>
      </c>
      <c r="V16" s="196" t="s">
        <v>92</v>
      </c>
      <c r="W16" s="196" t="s">
        <v>101</v>
      </c>
      <c r="X16" s="196" t="s">
        <v>119</v>
      </c>
      <c r="Y16" s="201"/>
    </row>
    <row r="17" spans="1:25" ht="105" customHeight="1" x14ac:dyDescent="0.25">
      <c r="A17" s="241">
        <f t="shared" si="4"/>
        <v>13</v>
      </c>
      <c r="B17" s="195" t="s">
        <v>35</v>
      </c>
      <c r="C17" s="196" t="s">
        <v>57</v>
      </c>
      <c r="D17" s="197" t="s">
        <v>14</v>
      </c>
      <c r="E17" s="198"/>
      <c r="F17" s="198"/>
      <c r="G17" s="198"/>
      <c r="H17" s="198"/>
      <c r="I17" s="198"/>
      <c r="J17" s="196" t="s">
        <v>80</v>
      </c>
      <c r="K17" s="191"/>
      <c r="L17" s="191"/>
      <c r="M17" s="191"/>
      <c r="N17" s="189"/>
      <c r="O17" s="189"/>
      <c r="P17" s="189"/>
      <c r="Q17" s="188" t="s">
        <v>162</v>
      </c>
      <c r="R17" s="188" t="s">
        <v>162</v>
      </c>
      <c r="S17" s="188" t="s">
        <v>162</v>
      </c>
      <c r="T17" s="188" t="s">
        <v>178</v>
      </c>
      <c r="U17" s="188" t="s">
        <v>176</v>
      </c>
      <c r="V17" s="196" t="s">
        <v>92</v>
      </c>
      <c r="W17" s="196" t="s">
        <v>97</v>
      </c>
      <c r="X17" s="196" t="s">
        <v>120</v>
      </c>
      <c r="Y17" s="201"/>
    </row>
    <row r="18" spans="1:25" ht="102" customHeight="1" x14ac:dyDescent="0.25">
      <c r="A18" s="241">
        <f t="shared" si="4"/>
        <v>14</v>
      </c>
      <c r="B18" s="195" t="s">
        <v>36</v>
      </c>
      <c r="C18" s="196" t="s">
        <v>58</v>
      </c>
      <c r="D18" s="197" t="s">
        <v>14</v>
      </c>
      <c r="E18" s="198"/>
      <c r="F18" s="198"/>
      <c r="G18" s="198"/>
      <c r="H18" s="198"/>
      <c r="I18" s="198"/>
      <c r="J18" s="196" t="s">
        <v>81</v>
      </c>
      <c r="K18" s="191"/>
      <c r="L18" s="191"/>
      <c r="M18" s="191"/>
      <c r="N18" s="189"/>
      <c r="O18" s="189"/>
      <c r="P18" s="189"/>
      <c r="Q18" s="188" t="s">
        <v>162</v>
      </c>
      <c r="R18" s="188" t="s">
        <v>163</v>
      </c>
      <c r="S18" s="188" t="s">
        <v>163</v>
      </c>
      <c r="T18" s="188" t="s">
        <v>168</v>
      </c>
      <c r="U18" s="188" t="s">
        <v>169</v>
      </c>
      <c r="V18" s="196" t="s">
        <v>93</v>
      </c>
      <c r="W18" s="196" t="s">
        <v>98</v>
      </c>
      <c r="X18" s="196" t="s">
        <v>121</v>
      </c>
      <c r="Y18" s="201"/>
    </row>
    <row r="19" spans="1:25" ht="60.75" customHeight="1" x14ac:dyDescent="0.25">
      <c r="A19" s="241">
        <f t="shared" si="4"/>
        <v>15</v>
      </c>
      <c r="B19" s="195" t="s">
        <v>37</v>
      </c>
      <c r="C19" s="196" t="s">
        <v>59</v>
      </c>
      <c r="D19" s="197" t="s">
        <v>14</v>
      </c>
      <c r="E19" s="198"/>
      <c r="F19" s="198"/>
      <c r="G19" s="198"/>
      <c r="H19" s="198"/>
      <c r="I19" s="198"/>
      <c r="J19" s="196" t="s">
        <v>82</v>
      </c>
      <c r="K19" s="191"/>
      <c r="L19" s="191"/>
      <c r="M19" s="191"/>
      <c r="N19" s="189"/>
      <c r="O19" s="189"/>
      <c r="P19" s="189"/>
      <c r="Q19" s="188" t="s">
        <v>172</v>
      </c>
      <c r="R19" s="188" t="s">
        <v>179</v>
      </c>
      <c r="S19" s="188" t="s">
        <v>180</v>
      </c>
      <c r="T19" s="188" t="s">
        <v>181</v>
      </c>
      <c r="U19" s="188" t="s">
        <v>176</v>
      </c>
      <c r="V19" s="196" t="s">
        <v>92</v>
      </c>
      <c r="W19" s="196" t="s">
        <v>103</v>
      </c>
      <c r="X19" s="196" t="s">
        <v>122</v>
      </c>
      <c r="Y19" s="201"/>
    </row>
    <row r="20" spans="1:25" ht="174.75" customHeight="1" x14ac:dyDescent="0.25">
      <c r="A20" s="241">
        <v>16</v>
      </c>
      <c r="B20" s="195" t="s">
        <v>38</v>
      </c>
      <c r="C20" s="196" t="s">
        <v>60</v>
      </c>
      <c r="D20" s="197" t="s">
        <v>14</v>
      </c>
      <c r="E20" s="198"/>
      <c r="F20" s="198"/>
      <c r="G20" s="198"/>
      <c r="H20" s="198"/>
      <c r="I20" s="198"/>
      <c r="J20" s="196" t="s">
        <v>83</v>
      </c>
      <c r="K20" s="191"/>
      <c r="L20" s="191"/>
      <c r="M20" s="191"/>
      <c r="N20" s="189"/>
      <c r="O20" s="189"/>
      <c r="P20" s="189"/>
      <c r="Q20" s="188" t="s">
        <v>162</v>
      </c>
      <c r="R20" s="188" t="s">
        <v>162</v>
      </c>
      <c r="S20" s="188" t="s">
        <v>162</v>
      </c>
      <c r="T20" s="188" t="s">
        <v>182</v>
      </c>
      <c r="U20" s="188" t="s">
        <v>176</v>
      </c>
      <c r="V20" s="196" t="s">
        <v>92</v>
      </c>
      <c r="W20" s="196" t="s">
        <v>105</v>
      </c>
      <c r="X20" s="196" t="s">
        <v>123</v>
      </c>
      <c r="Y20" s="201"/>
    </row>
    <row r="21" spans="1:25" ht="73.5" customHeight="1" x14ac:dyDescent="0.25">
      <c r="A21" s="241">
        <f t="shared" si="4"/>
        <v>17</v>
      </c>
      <c r="B21" s="195" t="s">
        <v>39</v>
      </c>
      <c r="C21" s="196" t="s">
        <v>61</v>
      </c>
      <c r="D21" s="197" t="s">
        <v>14</v>
      </c>
      <c r="E21" s="198"/>
      <c r="F21" s="198"/>
      <c r="G21" s="198"/>
      <c r="H21" s="198"/>
      <c r="I21" s="198"/>
      <c r="J21" s="196" t="s">
        <v>84</v>
      </c>
      <c r="K21" s="191"/>
      <c r="L21" s="191"/>
      <c r="M21" s="191"/>
      <c r="N21" s="189"/>
      <c r="O21" s="189"/>
      <c r="P21" s="189"/>
      <c r="Q21" s="188" t="s">
        <v>162</v>
      </c>
      <c r="R21" s="188" t="s">
        <v>163</v>
      </c>
      <c r="S21" s="188" t="s">
        <v>163</v>
      </c>
      <c r="T21" s="188" t="s">
        <v>192</v>
      </c>
      <c r="U21" s="201" t="s">
        <v>163</v>
      </c>
      <c r="V21" s="196" t="s">
        <v>91</v>
      </c>
      <c r="W21" s="196" t="s">
        <v>106</v>
      </c>
      <c r="X21" s="196" t="s">
        <v>124</v>
      </c>
      <c r="Y21" s="201"/>
    </row>
    <row r="22" spans="1:25" ht="60.75" customHeight="1" x14ac:dyDescent="0.25">
      <c r="A22" s="241">
        <f t="shared" si="4"/>
        <v>18</v>
      </c>
      <c r="B22" s="195" t="s">
        <v>40</v>
      </c>
      <c r="C22" s="196" t="s">
        <v>62</v>
      </c>
      <c r="D22" s="197" t="s">
        <v>15</v>
      </c>
      <c r="E22" s="198"/>
      <c r="F22" s="198"/>
      <c r="G22" s="198"/>
      <c r="H22" s="198"/>
      <c r="I22" s="198"/>
      <c r="J22" s="196" t="s">
        <v>85</v>
      </c>
      <c r="K22" s="191"/>
      <c r="L22" s="191"/>
      <c r="M22" s="191"/>
      <c r="N22" s="189"/>
      <c r="O22" s="189"/>
      <c r="P22" s="189"/>
      <c r="Q22" s="188" t="s">
        <v>162</v>
      </c>
      <c r="R22" s="188" t="s">
        <v>163</v>
      </c>
      <c r="S22" s="188" t="s">
        <v>163</v>
      </c>
      <c r="T22" s="188" t="s">
        <v>193</v>
      </c>
      <c r="U22" s="188" t="s">
        <v>194</v>
      </c>
      <c r="V22" s="196" t="s">
        <v>91</v>
      </c>
      <c r="W22" s="196" t="s">
        <v>107</v>
      </c>
      <c r="X22" s="196" t="s">
        <v>125</v>
      </c>
      <c r="Y22" s="201"/>
    </row>
    <row r="23" spans="1:25" ht="239.25" customHeight="1" x14ac:dyDescent="0.25">
      <c r="A23" s="241">
        <f t="shared" si="4"/>
        <v>19</v>
      </c>
      <c r="B23" s="195" t="s">
        <v>41</v>
      </c>
      <c r="C23" s="196" t="s">
        <v>63</v>
      </c>
      <c r="D23" s="197" t="s">
        <v>15</v>
      </c>
      <c r="E23" s="198"/>
      <c r="F23" s="198"/>
      <c r="G23" s="198"/>
      <c r="H23" s="198"/>
      <c r="I23" s="198"/>
      <c r="J23" s="196" t="s">
        <v>86</v>
      </c>
      <c r="K23" s="191"/>
      <c r="L23" s="191"/>
      <c r="M23" s="191"/>
      <c r="N23" s="189"/>
      <c r="O23" s="189"/>
      <c r="P23" s="189"/>
      <c r="Q23" s="188" t="s">
        <v>172</v>
      </c>
      <c r="R23" s="188" t="s">
        <v>183</v>
      </c>
      <c r="S23" s="188" t="s">
        <v>172</v>
      </c>
      <c r="T23" s="188" t="s">
        <v>184</v>
      </c>
      <c r="U23" s="188" t="s">
        <v>176</v>
      </c>
      <c r="V23" s="196" t="s">
        <v>92</v>
      </c>
      <c r="W23" s="196" t="s">
        <v>101</v>
      </c>
      <c r="X23" s="196" t="s">
        <v>115</v>
      </c>
      <c r="Y23" s="201"/>
    </row>
    <row r="24" spans="1:25" ht="223.5" customHeight="1" x14ac:dyDescent="0.25">
      <c r="A24" s="241">
        <f t="shared" si="4"/>
        <v>20</v>
      </c>
      <c r="B24" s="195" t="s">
        <v>42</v>
      </c>
      <c r="C24" s="196" t="s">
        <v>64</v>
      </c>
      <c r="D24" s="197" t="s">
        <v>17</v>
      </c>
      <c r="E24" s="198"/>
      <c r="F24" s="198"/>
      <c r="G24" s="198"/>
      <c r="H24" s="198"/>
      <c r="I24" s="198"/>
      <c r="J24" s="196" t="s">
        <v>87</v>
      </c>
      <c r="K24" s="191"/>
      <c r="L24" s="191"/>
      <c r="M24" s="191"/>
      <c r="N24" s="189"/>
      <c r="O24" s="189"/>
      <c r="P24" s="189"/>
      <c r="Q24" s="188" t="s">
        <v>162</v>
      </c>
      <c r="R24" s="188" t="s">
        <v>162</v>
      </c>
      <c r="S24" s="188" t="s">
        <v>162</v>
      </c>
      <c r="T24" s="188" t="s">
        <v>185</v>
      </c>
      <c r="U24" s="201" t="s">
        <v>163</v>
      </c>
      <c r="V24" s="196" t="s">
        <v>92</v>
      </c>
      <c r="W24" s="196" t="s">
        <v>97</v>
      </c>
      <c r="X24" s="196" t="s">
        <v>126</v>
      </c>
      <c r="Y24" s="201"/>
    </row>
    <row r="25" spans="1:25" ht="137.25" customHeight="1" x14ac:dyDescent="0.25">
      <c r="A25" s="241">
        <f t="shared" si="4"/>
        <v>21</v>
      </c>
      <c r="B25" s="195" t="s">
        <v>43</v>
      </c>
      <c r="C25" s="196" t="s">
        <v>65</v>
      </c>
      <c r="D25" s="197" t="s">
        <v>14</v>
      </c>
      <c r="E25" s="198"/>
      <c r="F25" s="198"/>
      <c r="G25" s="198"/>
      <c r="H25" s="198"/>
      <c r="I25" s="198"/>
      <c r="J25" s="196" t="s">
        <v>88</v>
      </c>
      <c r="K25" s="191"/>
      <c r="L25" s="191"/>
      <c r="M25" s="191"/>
      <c r="N25" s="189"/>
      <c r="O25" s="189"/>
      <c r="P25" s="189"/>
      <c r="Q25" s="188" t="s">
        <v>162</v>
      </c>
      <c r="R25" s="188" t="s">
        <v>163</v>
      </c>
      <c r="S25" s="188" t="s">
        <v>163</v>
      </c>
      <c r="T25" s="188" t="s">
        <v>195</v>
      </c>
      <c r="U25" s="201" t="s">
        <v>163</v>
      </c>
      <c r="V25" s="196" t="s">
        <v>91</v>
      </c>
      <c r="W25" s="196" t="s">
        <v>96</v>
      </c>
      <c r="X25" s="196" t="s">
        <v>127</v>
      </c>
      <c r="Y25" s="201"/>
    </row>
    <row r="26" spans="1:25" ht="73.5" customHeight="1" x14ac:dyDescent="0.25">
      <c r="A26" s="241">
        <f t="shared" si="4"/>
        <v>22</v>
      </c>
      <c r="B26" s="195" t="s">
        <v>44</v>
      </c>
      <c r="C26" s="196" t="s">
        <v>66</v>
      </c>
      <c r="D26" s="197" t="s">
        <v>17</v>
      </c>
      <c r="E26" s="198"/>
      <c r="F26" s="198"/>
      <c r="G26" s="198"/>
      <c r="H26" s="198"/>
      <c r="I26" s="198"/>
      <c r="J26" s="196" t="s">
        <v>89</v>
      </c>
      <c r="K26" s="191"/>
      <c r="L26" s="191"/>
      <c r="M26" s="191"/>
      <c r="N26" s="189"/>
      <c r="O26" s="189"/>
      <c r="P26" s="189"/>
      <c r="Q26" s="188" t="s">
        <v>162</v>
      </c>
      <c r="R26" s="188" t="s">
        <v>162</v>
      </c>
      <c r="S26" s="188" t="s">
        <v>162</v>
      </c>
      <c r="T26" s="188" t="s">
        <v>186</v>
      </c>
      <c r="U26" s="201" t="s">
        <v>163</v>
      </c>
      <c r="V26" s="196" t="s">
        <v>92</v>
      </c>
      <c r="W26" s="196" t="s">
        <v>101</v>
      </c>
      <c r="X26" s="196" t="s">
        <v>128</v>
      </c>
      <c r="Y26" s="201"/>
    </row>
    <row r="27" spans="1:25" ht="132.75" customHeight="1" x14ac:dyDescent="0.25">
      <c r="A27" s="241">
        <v>23</v>
      </c>
      <c r="B27" s="195" t="s">
        <v>45</v>
      </c>
      <c r="C27" s="196" t="s">
        <v>67</v>
      </c>
      <c r="D27" s="197" t="s">
        <v>14</v>
      </c>
      <c r="E27" s="198"/>
      <c r="F27" s="198"/>
      <c r="G27" s="198"/>
      <c r="H27" s="198"/>
      <c r="I27" s="198"/>
      <c r="J27" s="196" t="s">
        <v>90</v>
      </c>
      <c r="K27" s="191"/>
      <c r="L27" s="191"/>
      <c r="M27" s="191"/>
      <c r="N27" s="189"/>
      <c r="O27" s="189"/>
      <c r="P27" s="189"/>
      <c r="Q27" s="188" t="s">
        <v>162</v>
      </c>
      <c r="R27" s="188" t="s">
        <v>163</v>
      </c>
      <c r="S27" s="188" t="s">
        <v>163</v>
      </c>
      <c r="T27" s="188" t="s">
        <v>196</v>
      </c>
      <c r="U27" s="201" t="s">
        <v>163</v>
      </c>
      <c r="V27" s="196" t="s">
        <v>91</v>
      </c>
      <c r="W27" s="196" t="s">
        <v>96</v>
      </c>
      <c r="X27" s="196" t="s">
        <v>108</v>
      </c>
      <c r="Y27" s="201"/>
    </row>
    <row r="28" spans="1:25" ht="15.75" customHeight="1" x14ac:dyDescent="0.25"/>
  </sheetData>
  <mergeCells count="1">
    <mergeCell ref="G4:I4"/>
  </mergeCells>
  <printOptions horizontalCentered="1" verticalCentered="1"/>
  <pageMargins left="0" right="0" top="0" bottom="0" header="0.31496062992125984" footer="0.31496062992125984"/>
  <pageSetup paperSize="9" scale="50" orientation="landscape" r:id="rId1"/>
  <rowBreaks count="2" manualBreakCount="2">
    <brk id="12" max="16383" man="1"/>
    <brk id="1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9"/>
  <sheetViews>
    <sheetView tabSelected="1" view="pageBreakPreview" zoomScale="70" zoomScaleSheetLayoutView="70" workbookViewId="0">
      <selection activeCell="A9" sqref="A9"/>
    </sheetView>
  </sheetViews>
  <sheetFormatPr defaultRowHeight="14.25" x14ac:dyDescent="0.2"/>
  <cols>
    <col min="1" max="1" width="14.140625" style="40" bestFit="1" customWidth="1"/>
    <col min="2" max="2" width="31" style="40" customWidth="1"/>
    <col min="3" max="3" width="9.7109375" style="40" customWidth="1"/>
    <col min="4" max="5" width="11.140625" style="40" customWidth="1"/>
    <col min="6" max="9" width="12.7109375" style="40" customWidth="1"/>
    <col min="10" max="16384" width="9.140625" style="40"/>
  </cols>
  <sheetData>
    <row r="1" spans="1:9" s="39" customFormat="1" ht="18" customHeight="1" x14ac:dyDescent="0.2">
      <c r="A1" s="281" t="s">
        <v>204</v>
      </c>
      <c r="B1" s="281"/>
      <c r="C1" s="281"/>
      <c r="D1" s="281"/>
      <c r="E1" s="281"/>
      <c r="F1" s="281"/>
      <c r="G1" s="281"/>
      <c r="H1" s="281"/>
      <c r="I1" s="281"/>
    </row>
    <row r="2" spans="1:9" s="39" customFormat="1" ht="18" customHeight="1" x14ac:dyDescent="0.2">
      <c r="A2" s="282" t="str">
        <f>'MG COVER PAGE'!A2</f>
        <v>Quarter of the year :   Q-IV  (Jan-Feb-Mar-2026)</v>
      </c>
      <c r="B2" s="282"/>
      <c r="C2" s="282"/>
      <c r="D2" s="282"/>
      <c r="E2" s="282"/>
      <c r="F2" s="282"/>
      <c r="G2" s="282"/>
      <c r="H2" s="282"/>
      <c r="I2" s="282"/>
    </row>
    <row r="3" spans="1:9" s="39" customFormat="1" ht="18" customHeight="1" x14ac:dyDescent="0.2">
      <c r="A3" s="282" t="s">
        <v>205</v>
      </c>
      <c r="B3" s="282"/>
      <c r="C3" s="282"/>
      <c r="D3" s="282"/>
      <c r="E3" s="282"/>
      <c r="F3" s="282"/>
      <c r="G3" s="282"/>
      <c r="H3" s="282"/>
      <c r="I3" s="282"/>
    </row>
    <row r="4" spans="1:9" x14ac:dyDescent="0.2">
      <c r="A4" s="283" t="s">
        <v>206</v>
      </c>
      <c r="B4" s="283" t="s">
        <v>207</v>
      </c>
      <c r="C4" s="283" t="s">
        <v>208</v>
      </c>
      <c r="D4" s="283" t="s">
        <v>209</v>
      </c>
      <c r="E4" s="284" t="s">
        <v>210</v>
      </c>
      <c r="F4" s="285" t="s">
        <v>211</v>
      </c>
      <c r="G4" s="286"/>
      <c r="H4" s="287"/>
      <c r="I4" s="284" t="s">
        <v>212</v>
      </c>
    </row>
    <row r="5" spans="1:9" x14ac:dyDescent="0.2">
      <c r="A5" s="283"/>
      <c r="B5" s="283"/>
      <c r="C5" s="283"/>
      <c r="D5" s="283"/>
      <c r="E5" s="284"/>
      <c r="F5" s="288"/>
      <c r="G5" s="289"/>
      <c r="H5" s="290"/>
      <c r="I5" s="284"/>
    </row>
    <row r="6" spans="1:9" ht="63" customHeight="1" x14ac:dyDescent="0.2">
      <c r="A6" s="283"/>
      <c r="B6" s="283"/>
      <c r="C6" s="283"/>
      <c r="D6" s="283"/>
      <c r="E6" s="284"/>
      <c r="F6" s="60" t="s">
        <v>213</v>
      </c>
      <c r="G6" s="60" t="s">
        <v>214</v>
      </c>
      <c r="H6" s="60" t="s">
        <v>136</v>
      </c>
      <c r="I6" s="284"/>
    </row>
    <row r="7" spans="1:9" s="41" customFormat="1" ht="15.75" x14ac:dyDescent="0.2">
      <c r="A7" s="211"/>
      <c r="B7" s="60">
        <v>1</v>
      </c>
      <c r="C7" s="60">
        <v>2</v>
      </c>
      <c r="D7" s="60">
        <v>3</v>
      </c>
      <c r="E7" s="212" t="s">
        <v>215</v>
      </c>
      <c r="F7" s="60">
        <v>5</v>
      </c>
      <c r="G7" s="60">
        <v>6</v>
      </c>
      <c r="H7" s="60" t="s">
        <v>216</v>
      </c>
      <c r="I7" s="60" t="s">
        <v>217</v>
      </c>
    </row>
    <row r="8" spans="1:9" s="42" customFormat="1" ht="15.75" x14ac:dyDescent="0.25">
      <c r="A8" s="213" t="s">
        <v>218</v>
      </c>
      <c r="B8" s="214" t="s">
        <v>219</v>
      </c>
      <c r="C8" s="46">
        <f>SUM(C9:C13)</f>
        <v>0</v>
      </c>
      <c r="D8" s="46">
        <f>SUM(D9:D13)</f>
        <v>144833</v>
      </c>
      <c r="E8" s="46">
        <f>C8+D8</f>
        <v>144833</v>
      </c>
      <c r="F8" s="46">
        <f>SUM(F9:F13)</f>
        <v>144833</v>
      </c>
      <c r="G8" s="46">
        <f>SUM(G9:G13)</f>
        <v>0</v>
      </c>
      <c r="H8" s="46">
        <f>F8+G8</f>
        <v>144833</v>
      </c>
      <c r="I8" s="46">
        <f>E8-H8</f>
        <v>0</v>
      </c>
    </row>
    <row r="9" spans="1:9" ht="31.5" x14ac:dyDescent="0.2">
      <c r="A9" s="43" t="s">
        <v>220</v>
      </c>
      <c r="B9" s="44" t="s">
        <v>221</v>
      </c>
      <c r="C9" s="45">
        <v>0</v>
      </c>
      <c r="D9" s="45">
        <f>[25]ANC!D9+[25]BCC!D9+[25]BRD!D9+[25]GDC!D9+[25]NDC!D9</f>
        <v>71208</v>
      </c>
      <c r="E9" s="46">
        <f t="shared" ref="E9:E48" si="0">C9+D9</f>
        <v>71208</v>
      </c>
      <c r="F9" s="45">
        <f>[25]ANC!F9+[25]BCC!F9+[25]BRD!F9+[25]GDC!F9+[25]NDC!F9</f>
        <v>71208</v>
      </c>
      <c r="G9" s="45">
        <f>[25]ANC!G9+[25]BCC!G9+[25]BRD!G9+[25]GDC!G9+[25]NDC!G9</f>
        <v>0</v>
      </c>
      <c r="H9" s="46">
        <f t="shared" ref="H9:H49" si="1">F9+G9</f>
        <v>71208</v>
      </c>
      <c r="I9" s="46">
        <f t="shared" ref="I9:I49" si="2">E9-H9</f>
        <v>0</v>
      </c>
    </row>
    <row r="10" spans="1:9" ht="31.5" x14ac:dyDescent="0.2">
      <c r="A10" s="43" t="s">
        <v>222</v>
      </c>
      <c r="B10" s="44" t="s">
        <v>223</v>
      </c>
      <c r="C10" s="45">
        <v>0</v>
      </c>
      <c r="D10" s="45">
        <f>[25]ANC!D10+[25]BCC!D10+[25]BRD!D10+[25]GDC!D10+[25]NDC!D10</f>
        <v>25392</v>
      </c>
      <c r="E10" s="46">
        <f t="shared" si="0"/>
        <v>25392</v>
      </c>
      <c r="F10" s="45">
        <f>[25]ANC!F10+[25]BCC!F10+[25]BRD!F10+[25]GDC!F10+[25]NDC!F10</f>
        <v>25392</v>
      </c>
      <c r="G10" s="45">
        <f>[25]ANC!G10+[25]BCC!G10+[25]BRD!G10+[25]GDC!G10+[25]NDC!G10</f>
        <v>0</v>
      </c>
      <c r="H10" s="46">
        <f t="shared" si="1"/>
        <v>25392</v>
      </c>
      <c r="I10" s="46">
        <f t="shared" si="2"/>
        <v>0</v>
      </c>
    </row>
    <row r="11" spans="1:9" ht="47.25" x14ac:dyDescent="0.2">
      <c r="A11" s="43" t="s">
        <v>224</v>
      </c>
      <c r="B11" s="44" t="s">
        <v>225</v>
      </c>
      <c r="C11" s="45">
        <v>0</v>
      </c>
      <c r="D11" s="45">
        <f>[25]ANC!D11+[25]BCC!D11+[25]BRD!D11+[25]GDC!D11+[25]NDC!D11</f>
        <v>25148</v>
      </c>
      <c r="E11" s="46">
        <f t="shared" si="0"/>
        <v>25148</v>
      </c>
      <c r="F11" s="45">
        <f>[25]ANC!F11+[25]BCC!F11+[25]BRD!F11+[25]GDC!F11+[25]NDC!F11</f>
        <v>25148</v>
      </c>
      <c r="G11" s="45">
        <f>[25]ANC!G11+[25]BCC!G11+[25]BRD!G11+[25]GDC!G11+[25]NDC!G11</f>
        <v>0</v>
      </c>
      <c r="H11" s="46">
        <f t="shared" si="1"/>
        <v>25148</v>
      </c>
      <c r="I11" s="46">
        <f t="shared" si="2"/>
        <v>0</v>
      </c>
    </row>
    <row r="12" spans="1:9" ht="47.25" x14ac:dyDescent="0.2">
      <c r="A12" s="43" t="s">
        <v>226</v>
      </c>
      <c r="B12" s="44" t="s">
        <v>227</v>
      </c>
      <c r="C12" s="45">
        <v>0</v>
      </c>
      <c r="D12" s="45">
        <f>[25]ANC!D12+[25]BCC!D12+[25]BRD!D12+[25]GDC!D12+[25]NDC!D12</f>
        <v>2215</v>
      </c>
      <c r="E12" s="46">
        <f t="shared" si="0"/>
        <v>2215</v>
      </c>
      <c r="F12" s="45">
        <f>[25]ANC!F12+[25]BCC!F12+[25]BRD!F12+[25]GDC!F12+[25]NDC!F12</f>
        <v>2215</v>
      </c>
      <c r="G12" s="45">
        <f>[25]ANC!G12+[25]BCC!G12+[25]BRD!G12+[25]GDC!G12+[25]NDC!G12</f>
        <v>0</v>
      </c>
      <c r="H12" s="46">
        <f t="shared" si="1"/>
        <v>2215</v>
      </c>
      <c r="I12" s="46">
        <f t="shared" si="2"/>
        <v>0</v>
      </c>
    </row>
    <row r="13" spans="1:9" ht="15.75" x14ac:dyDescent="0.2">
      <c r="A13" s="43" t="s">
        <v>228</v>
      </c>
      <c r="B13" s="44" t="s">
        <v>229</v>
      </c>
      <c r="C13" s="45">
        <v>0</v>
      </c>
      <c r="D13" s="45">
        <f>[25]ANC!D13+[25]BCC!D13+[25]BRD!D13+[25]GDC!D13+[25]NDC!D13</f>
        <v>20870</v>
      </c>
      <c r="E13" s="46">
        <f t="shared" si="0"/>
        <v>20870</v>
      </c>
      <c r="F13" s="45">
        <f>[25]ANC!F13+[25]BCC!F13+[25]BRD!F13+[25]GDC!F13+[25]NDC!F13</f>
        <v>20870</v>
      </c>
      <c r="G13" s="45">
        <f>[25]ANC!G13+[25]BCC!G13+[25]BRD!G13+[25]GDC!G13+[25]NDC!G13</f>
        <v>0</v>
      </c>
      <c r="H13" s="46">
        <f t="shared" si="1"/>
        <v>20870</v>
      </c>
      <c r="I13" s="46">
        <f t="shared" si="2"/>
        <v>0</v>
      </c>
    </row>
    <row r="14" spans="1:9" s="42" customFormat="1" ht="15.75" x14ac:dyDescent="0.25">
      <c r="A14" s="213" t="s">
        <v>230</v>
      </c>
      <c r="B14" s="214" t="s">
        <v>231</v>
      </c>
      <c r="C14" s="46">
        <f>SUM(C15:C19)</f>
        <v>0</v>
      </c>
      <c r="D14" s="46">
        <f>SUM(D15:D19)</f>
        <v>6450</v>
      </c>
      <c r="E14" s="46">
        <f>C14+D14</f>
        <v>6450</v>
      </c>
      <c r="F14" s="46">
        <f>SUM(F15:F19)</f>
        <v>6450</v>
      </c>
      <c r="G14" s="46">
        <f>SUM(G15:G19)</f>
        <v>0</v>
      </c>
      <c r="H14" s="46">
        <f>F14+G14</f>
        <v>6450</v>
      </c>
      <c r="I14" s="46">
        <f>E14-H14</f>
        <v>0</v>
      </c>
    </row>
    <row r="15" spans="1:9" ht="31.5" x14ac:dyDescent="0.2">
      <c r="A15" s="43" t="s">
        <v>220</v>
      </c>
      <c r="B15" s="44" t="s">
        <v>232</v>
      </c>
      <c r="C15" s="45">
        <v>0</v>
      </c>
      <c r="D15" s="45">
        <f>[25]ANC!D15+[25]BCC!D15+[25]BRD!D15+[25]GDC!D15+[25]NDC!D15</f>
        <v>3213</v>
      </c>
      <c r="E15" s="46">
        <f t="shared" si="0"/>
        <v>3213</v>
      </c>
      <c r="F15" s="45">
        <f>[25]ANC!F15+[25]BCC!F15+[25]BRD!F15+[25]GDC!F15+[25]NDC!F15</f>
        <v>3213</v>
      </c>
      <c r="G15" s="45">
        <f>[25]ANC!G15+[25]BCC!G15+[25]BRD!G15+[25]GDC!G15+[25]NDC!G15</f>
        <v>0</v>
      </c>
      <c r="H15" s="46">
        <f t="shared" si="1"/>
        <v>3213</v>
      </c>
      <c r="I15" s="46">
        <f t="shared" si="2"/>
        <v>0</v>
      </c>
    </row>
    <row r="16" spans="1:9" ht="15.75" x14ac:dyDescent="0.2">
      <c r="A16" s="43" t="s">
        <v>222</v>
      </c>
      <c r="B16" s="44" t="s">
        <v>233</v>
      </c>
      <c r="C16" s="45">
        <v>0</v>
      </c>
      <c r="D16" s="45">
        <f>[25]ANC!D16+[25]BCC!D16+[25]BRD!D16+[25]GDC!D16+[25]NDC!D16</f>
        <v>890</v>
      </c>
      <c r="E16" s="46">
        <f t="shared" si="0"/>
        <v>890</v>
      </c>
      <c r="F16" s="45">
        <f>[25]ANC!F16+[25]BCC!F16+[25]BRD!F16+[25]GDC!F16+[25]NDC!F16</f>
        <v>890</v>
      </c>
      <c r="G16" s="45">
        <f>[25]ANC!G16+[25]BCC!G16+[25]BRD!G16+[25]GDC!G16+[25]NDC!G16</f>
        <v>0</v>
      </c>
      <c r="H16" s="46">
        <f t="shared" si="1"/>
        <v>890</v>
      </c>
      <c r="I16" s="46">
        <f t="shared" si="2"/>
        <v>0</v>
      </c>
    </row>
    <row r="17" spans="1:9" ht="15.75" x14ac:dyDescent="0.2">
      <c r="A17" s="43" t="s">
        <v>224</v>
      </c>
      <c r="B17" s="44" t="s">
        <v>234</v>
      </c>
      <c r="C17" s="45">
        <v>0</v>
      </c>
      <c r="D17" s="45">
        <f>[25]ANC!D17+[25]BCC!D17+[25]BRD!D17+[25]GDC!D17+[25]NDC!D17</f>
        <v>28</v>
      </c>
      <c r="E17" s="46">
        <f t="shared" si="0"/>
        <v>28</v>
      </c>
      <c r="F17" s="45">
        <f>[25]ANC!F17+[25]BCC!F17+[25]BRD!F17+[25]GDC!F17+[25]NDC!F17</f>
        <v>28</v>
      </c>
      <c r="G17" s="45">
        <f>[25]ANC!G17+[25]BCC!G17+[25]BRD!G17+[25]GDC!G17+[25]NDC!G17</f>
        <v>0</v>
      </c>
      <c r="H17" s="46">
        <f t="shared" si="1"/>
        <v>28</v>
      </c>
      <c r="I17" s="46">
        <f t="shared" si="2"/>
        <v>0</v>
      </c>
    </row>
    <row r="18" spans="1:9" ht="15.75" x14ac:dyDescent="0.2">
      <c r="A18" s="43" t="s">
        <v>226</v>
      </c>
      <c r="B18" s="44" t="s">
        <v>235</v>
      </c>
      <c r="C18" s="45">
        <v>0</v>
      </c>
      <c r="D18" s="45">
        <f>[25]ANC!D18+[25]BCC!D18+[25]BRD!D18+[25]GDC!D18+[25]NDC!D18</f>
        <v>540</v>
      </c>
      <c r="E18" s="46">
        <f t="shared" si="0"/>
        <v>540</v>
      </c>
      <c r="F18" s="45">
        <f>[25]ANC!F18+[25]BCC!F18+[25]BRD!F18+[25]GDC!F18+[25]NDC!F18</f>
        <v>540</v>
      </c>
      <c r="G18" s="45">
        <f>[25]ANC!G18+[25]BCC!G18+[25]BRD!G18+[25]GDC!G18+[25]NDC!G18</f>
        <v>0</v>
      </c>
      <c r="H18" s="46">
        <f t="shared" si="1"/>
        <v>540</v>
      </c>
      <c r="I18" s="46">
        <f t="shared" si="2"/>
        <v>0</v>
      </c>
    </row>
    <row r="19" spans="1:9" ht="15.75" x14ac:dyDescent="0.2">
      <c r="A19" s="43" t="s">
        <v>228</v>
      </c>
      <c r="B19" s="44" t="s">
        <v>236</v>
      </c>
      <c r="C19" s="45">
        <v>0</v>
      </c>
      <c r="D19" s="45">
        <f>[25]ANC!D19+[25]BCC!D19+[25]BRD!D19+[25]GDC!D19+[25]NDC!D19</f>
        <v>1779</v>
      </c>
      <c r="E19" s="46">
        <f t="shared" si="0"/>
        <v>1779</v>
      </c>
      <c r="F19" s="45">
        <f>[25]ANC!F19+[25]BCC!F19+[25]BRD!F19+[25]GDC!F19+[25]NDC!F19</f>
        <v>1779</v>
      </c>
      <c r="G19" s="45">
        <f>[25]ANC!G19+[25]BCC!G19+[25]BRD!G19+[25]GDC!G19+[25]NDC!G19</f>
        <v>0</v>
      </c>
      <c r="H19" s="46">
        <f t="shared" si="1"/>
        <v>1779</v>
      </c>
      <c r="I19" s="46">
        <f t="shared" si="2"/>
        <v>0</v>
      </c>
    </row>
    <row r="20" spans="1:9" s="42" customFormat="1" ht="15.75" x14ac:dyDescent="0.25">
      <c r="A20" s="213" t="s">
        <v>237</v>
      </c>
      <c r="B20" s="214" t="s">
        <v>238</v>
      </c>
      <c r="C20" s="46">
        <f>SUM(C21:C26)</f>
        <v>0</v>
      </c>
      <c r="D20" s="46">
        <f>SUM(D21:D26)</f>
        <v>34675</v>
      </c>
      <c r="E20" s="46">
        <f t="shared" si="0"/>
        <v>34675</v>
      </c>
      <c r="F20" s="46">
        <f>SUM(F21:F26)</f>
        <v>34675</v>
      </c>
      <c r="G20" s="46">
        <f>SUM(G21:G26)</f>
        <v>0</v>
      </c>
      <c r="H20" s="46">
        <f t="shared" si="1"/>
        <v>34675</v>
      </c>
      <c r="I20" s="46">
        <f t="shared" si="2"/>
        <v>0</v>
      </c>
    </row>
    <row r="21" spans="1:9" ht="15.75" x14ac:dyDescent="0.2">
      <c r="A21" s="43" t="s">
        <v>220</v>
      </c>
      <c r="B21" s="44" t="s">
        <v>239</v>
      </c>
      <c r="C21" s="45">
        <v>0</v>
      </c>
      <c r="D21" s="45">
        <f>[25]ANC!D21+[25]BCC!D21+[25]BRD!D21+[25]GDC!D21+[25]NDC!D21</f>
        <v>14831</v>
      </c>
      <c r="E21" s="46">
        <f t="shared" si="0"/>
        <v>14831</v>
      </c>
      <c r="F21" s="45">
        <f>[25]ANC!F21+[25]BCC!F21+[25]BRD!F21+[25]GDC!F21+[25]NDC!F21</f>
        <v>14831</v>
      </c>
      <c r="G21" s="45">
        <f>[25]ANC!G21+[25]BCC!G21+[25]BRD!G21+[25]GDC!G21+[25]NDC!G21</f>
        <v>0</v>
      </c>
      <c r="H21" s="46">
        <f t="shared" si="1"/>
        <v>14831</v>
      </c>
      <c r="I21" s="46">
        <f t="shared" si="2"/>
        <v>0</v>
      </c>
    </row>
    <row r="22" spans="1:9" ht="15.75" x14ac:dyDescent="0.2">
      <c r="A22" s="43" t="s">
        <v>222</v>
      </c>
      <c r="B22" s="44" t="s">
        <v>240</v>
      </c>
      <c r="C22" s="45">
        <v>0</v>
      </c>
      <c r="D22" s="45">
        <f>[25]ANC!D22+[25]BCC!D22+[25]BRD!D22+[25]GDC!D22+[25]NDC!D22</f>
        <v>1216</v>
      </c>
      <c r="E22" s="46">
        <f t="shared" si="0"/>
        <v>1216</v>
      </c>
      <c r="F22" s="45">
        <f>[25]ANC!F22+[25]BCC!F22+[25]BRD!F22+[25]GDC!F22+[25]NDC!F22</f>
        <v>1216</v>
      </c>
      <c r="G22" s="45">
        <f>[25]ANC!G22+[25]BCC!G22+[25]BRD!G22+[25]GDC!G22+[25]NDC!G22</f>
        <v>0</v>
      </c>
      <c r="H22" s="46">
        <f t="shared" si="1"/>
        <v>1216</v>
      </c>
      <c r="I22" s="46">
        <f t="shared" si="2"/>
        <v>0</v>
      </c>
    </row>
    <row r="23" spans="1:9" ht="15.75" x14ac:dyDescent="0.2">
      <c r="A23" s="43" t="s">
        <v>224</v>
      </c>
      <c r="B23" s="44" t="s">
        <v>241</v>
      </c>
      <c r="C23" s="45">
        <v>0</v>
      </c>
      <c r="D23" s="45">
        <f>[25]ANC!D23+[25]BCC!D23+[25]BRD!D23+[25]GDC!D23+[25]NDC!D23</f>
        <v>467</v>
      </c>
      <c r="E23" s="46">
        <f t="shared" si="0"/>
        <v>467</v>
      </c>
      <c r="F23" s="45">
        <f>[25]ANC!F23+[25]BCC!F23+[25]BRD!F23+[25]GDC!F23+[25]NDC!F23</f>
        <v>467</v>
      </c>
      <c r="G23" s="45">
        <f>[25]ANC!G23+[25]BCC!G23+[25]BRD!G23+[25]GDC!G23+[25]NDC!G23</f>
        <v>0</v>
      </c>
      <c r="H23" s="46">
        <f t="shared" si="1"/>
        <v>467</v>
      </c>
      <c r="I23" s="46">
        <f t="shared" si="2"/>
        <v>0</v>
      </c>
    </row>
    <row r="24" spans="1:9" ht="15.75" x14ac:dyDescent="0.2">
      <c r="A24" s="43" t="s">
        <v>226</v>
      </c>
      <c r="B24" s="44" t="s">
        <v>242</v>
      </c>
      <c r="C24" s="45">
        <v>0</v>
      </c>
      <c r="D24" s="45">
        <f>[25]ANC!D24+[25]BCC!D24+[25]BRD!D24+[25]GDC!D24+[25]NDC!D24</f>
        <v>6</v>
      </c>
      <c r="E24" s="46">
        <f t="shared" si="0"/>
        <v>6</v>
      </c>
      <c r="F24" s="45">
        <f>[25]ANC!F24+[25]BCC!F24+[25]BRD!F24+[25]GDC!F24+[25]NDC!F24</f>
        <v>6</v>
      </c>
      <c r="G24" s="45">
        <f>[25]ANC!G24+[25]BCC!G24+[25]BRD!G24+[25]GDC!G24+[25]NDC!G24</f>
        <v>0</v>
      </c>
      <c r="H24" s="46">
        <f t="shared" si="1"/>
        <v>6</v>
      </c>
      <c r="I24" s="46">
        <f t="shared" si="2"/>
        <v>0</v>
      </c>
    </row>
    <row r="25" spans="1:9" ht="31.5" x14ac:dyDescent="0.2">
      <c r="A25" s="43" t="s">
        <v>228</v>
      </c>
      <c r="B25" s="44" t="s">
        <v>243</v>
      </c>
      <c r="C25" s="45">
        <v>0</v>
      </c>
      <c r="D25" s="45">
        <f>[25]ANC!D25+[25]BCC!D25+[25]BRD!D25+[25]GDC!D25+[25]NDC!D25</f>
        <v>4843</v>
      </c>
      <c r="E25" s="46">
        <f t="shared" si="0"/>
        <v>4843</v>
      </c>
      <c r="F25" s="45">
        <f>[25]ANC!F25+[25]BCC!F25+[25]BRD!F25+[25]GDC!F25+[25]NDC!F25</f>
        <v>4843</v>
      </c>
      <c r="G25" s="45">
        <f>[25]ANC!G25+[25]BCC!G25+[25]BRD!G25+[25]GDC!G25+[25]NDC!G25</f>
        <v>0</v>
      </c>
      <c r="H25" s="46">
        <f t="shared" si="1"/>
        <v>4843</v>
      </c>
      <c r="I25" s="46">
        <f t="shared" si="2"/>
        <v>0</v>
      </c>
    </row>
    <row r="26" spans="1:9" ht="15.75" x14ac:dyDescent="0.2">
      <c r="A26" s="43" t="s">
        <v>244</v>
      </c>
      <c r="B26" s="44" t="s">
        <v>245</v>
      </c>
      <c r="C26" s="45">
        <v>0</v>
      </c>
      <c r="D26" s="45">
        <f>[25]ANC!D26+[25]BCC!D26+[25]BRD!D26+[25]GDC!D26+[25]NDC!D26</f>
        <v>13312</v>
      </c>
      <c r="E26" s="46">
        <f t="shared" si="0"/>
        <v>13312</v>
      </c>
      <c r="F26" s="45">
        <f>[25]ANC!F26+[25]BCC!F26+[25]BRD!F26+[25]GDC!F26+[25]NDC!F26</f>
        <v>13312</v>
      </c>
      <c r="G26" s="45">
        <f>[25]ANC!G26+[25]BCC!G26+[25]BRD!G26+[25]GDC!G26+[25]NDC!G26</f>
        <v>0</v>
      </c>
      <c r="H26" s="46">
        <f t="shared" si="1"/>
        <v>13312</v>
      </c>
      <c r="I26" s="46">
        <f t="shared" si="2"/>
        <v>0</v>
      </c>
    </row>
    <row r="27" spans="1:9" s="42" customFormat="1" ht="15.75" x14ac:dyDescent="0.25">
      <c r="A27" s="213" t="s">
        <v>246</v>
      </c>
      <c r="B27" s="214" t="s">
        <v>247</v>
      </c>
      <c r="C27" s="46">
        <f>SUM(C28:C29)</f>
        <v>0</v>
      </c>
      <c r="D27" s="46">
        <f>SUM(D28:D29)</f>
        <v>4787</v>
      </c>
      <c r="E27" s="46">
        <f t="shared" si="0"/>
        <v>4787</v>
      </c>
      <c r="F27" s="46">
        <f>SUM(F28:F29)</f>
        <v>4787</v>
      </c>
      <c r="G27" s="46">
        <f>SUM(G28:G29)</f>
        <v>0</v>
      </c>
      <c r="H27" s="46">
        <f t="shared" si="1"/>
        <v>4787</v>
      </c>
      <c r="I27" s="46">
        <f t="shared" si="2"/>
        <v>0</v>
      </c>
    </row>
    <row r="28" spans="1:9" ht="15.75" x14ac:dyDescent="0.2">
      <c r="A28" s="43" t="s">
        <v>220</v>
      </c>
      <c r="B28" s="44" t="s">
        <v>248</v>
      </c>
      <c r="C28" s="45">
        <v>0</v>
      </c>
      <c r="D28" s="45">
        <f>[25]ANC!D28+[25]BCC!D28+[25]BRD!D28+[25]GDC!D28+[25]NDC!D28</f>
        <v>4031</v>
      </c>
      <c r="E28" s="46">
        <f t="shared" si="0"/>
        <v>4031</v>
      </c>
      <c r="F28" s="45">
        <f>[25]ANC!F28+[25]BCC!F28+[25]BRD!F28+[25]GDC!F28+[25]NDC!F28</f>
        <v>4031</v>
      </c>
      <c r="G28" s="45">
        <f>[25]ANC!G28+[25]BCC!G28+[25]BRD!G28+[25]GDC!G28+[25]NDC!G28</f>
        <v>0</v>
      </c>
      <c r="H28" s="46">
        <f t="shared" si="1"/>
        <v>4031</v>
      </c>
      <c r="I28" s="46">
        <f t="shared" si="2"/>
        <v>0</v>
      </c>
    </row>
    <row r="29" spans="1:9" ht="15.75" x14ac:dyDescent="0.2">
      <c r="A29" s="43" t="s">
        <v>222</v>
      </c>
      <c r="B29" s="44" t="s">
        <v>249</v>
      </c>
      <c r="C29" s="45">
        <v>0</v>
      </c>
      <c r="D29" s="45">
        <f>[25]ANC!D29+[25]BCC!D29+[25]BRD!D29+[25]GDC!D29+[25]NDC!D29</f>
        <v>756</v>
      </c>
      <c r="E29" s="46">
        <f t="shared" si="0"/>
        <v>756</v>
      </c>
      <c r="F29" s="45">
        <f>[25]ANC!F29+[25]BCC!F29+[25]BRD!F29+[25]GDC!F29+[25]NDC!F29</f>
        <v>756</v>
      </c>
      <c r="G29" s="45">
        <f>[25]ANC!G29+[25]BCC!G29+[25]BRD!G29+[25]GDC!G29+[25]NDC!G29</f>
        <v>0</v>
      </c>
      <c r="H29" s="46">
        <f t="shared" si="1"/>
        <v>756</v>
      </c>
      <c r="I29" s="46">
        <f t="shared" si="2"/>
        <v>0</v>
      </c>
    </row>
    <row r="30" spans="1:9" s="42" customFormat="1" ht="15.75" x14ac:dyDescent="0.25">
      <c r="A30" s="213" t="s">
        <v>250</v>
      </c>
      <c r="B30" s="214" t="s">
        <v>251</v>
      </c>
      <c r="C30" s="46">
        <f>SUM(C31:C34)</f>
        <v>0</v>
      </c>
      <c r="D30" s="46">
        <f>SUM(D31:D34)</f>
        <v>8411</v>
      </c>
      <c r="E30" s="46">
        <f t="shared" si="0"/>
        <v>8411</v>
      </c>
      <c r="F30" s="215">
        <f>SUM(F31:F34)</f>
        <v>8411</v>
      </c>
      <c r="G30" s="215">
        <f>SUM(G31:G34)</f>
        <v>0</v>
      </c>
      <c r="H30" s="46">
        <f t="shared" si="1"/>
        <v>8411</v>
      </c>
      <c r="I30" s="46">
        <f t="shared" si="2"/>
        <v>0</v>
      </c>
    </row>
    <row r="31" spans="1:9" ht="31.5" x14ac:dyDescent="0.2">
      <c r="A31" s="43" t="s">
        <v>220</v>
      </c>
      <c r="B31" s="44" t="s">
        <v>252</v>
      </c>
      <c r="C31" s="45">
        <v>0</v>
      </c>
      <c r="D31" s="45">
        <f>[25]ANC!D31+[25]BCC!D31+[25]BRD!D31+[25]GDC!D31+[25]NDC!D31</f>
        <v>5564</v>
      </c>
      <c r="E31" s="46">
        <f t="shared" si="0"/>
        <v>5564</v>
      </c>
      <c r="F31" s="47">
        <f>[25]ANC!F31+[25]BCC!F31+[25]BRD!F31+[25]GDC!F31+[25]NDC!F31</f>
        <v>5564</v>
      </c>
      <c r="G31" s="47">
        <f>[25]ANC!G31+[25]BCC!G31+[25]BRD!G31+[25]GDC!G31+[25]NDC!G31</f>
        <v>0</v>
      </c>
      <c r="H31" s="46">
        <f t="shared" si="1"/>
        <v>5564</v>
      </c>
      <c r="I31" s="46">
        <f t="shared" si="2"/>
        <v>0</v>
      </c>
    </row>
    <row r="32" spans="1:9" ht="47.25" x14ac:dyDescent="0.2">
      <c r="A32" s="43" t="s">
        <v>222</v>
      </c>
      <c r="B32" s="44" t="s">
        <v>253</v>
      </c>
      <c r="C32" s="45">
        <v>0</v>
      </c>
      <c r="D32" s="45">
        <f>[25]ANC!D32+[25]BCC!D32+[25]BRD!D32+[25]GDC!D32+[25]NDC!D32</f>
        <v>2497</v>
      </c>
      <c r="E32" s="46">
        <f t="shared" si="0"/>
        <v>2497</v>
      </c>
      <c r="F32" s="45">
        <f>[25]ANC!F32+[25]BCC!F32+[25]BRD!F32+[25]GDC!F32+[25]NDC!F32</f>
        <v>2497</v>
      </c>
      <c r="G32" s="45">
        <f>[25]ANC!G32+[25]BCC!G32+[25]BRD!G32+[25]GDC!G32+[25]NDC!G32</f>
        <v>0</v>
      </c>
      <c r="H32" s="46">
        <f t="shared" si="1"/>
        <v>2497</v>
      </c>
      <c r="I32" s="46">
        <f t="shared" si="2"/>
        <v>0</v>
      </c>
    </row>
    <row r="33" spans="1:9" ht="31.5" x14ac:dyDescent="0.2">
      <c r="A33" s="43" t="s">
        <v>224</v>
      </c>
      <c r="B33" s="44" t="s">
        <v>254</v>
      </c>
      <c r="C33" s="45">
        <v>0</v>
      </c>
      <c r="D33" s="45">
        <f>[25]ANC!D33+[25]BCC!D33+[25]BRD!D33+[25]GDC!D33+[25]NDC!D33</f>
        <v>177</v>
      </c>
      <c r="E33" s="46">
        <f t="shared" si="0"/>
        <v>177</v>
      </c>
      <c r="F33" s="45">
        <f>[25]ANC!F33+[25]BCC!F33+[25]BRD!F33+[25]GDC!F33+[25]NDC!F33</f>
        <v>177</v>
      </c>
      <c r="G33" s="45">
        <f>[25]ANC!G33+[25]BCC!G33+[25]BRD!G33+[25]GDC!G33+[25]NDC!G33</f>
        <v>0</v>
      </c>
      <c r="H33" s="46">
        <f t="shared" si="1"/>
        <v>177</v>
      </c>
      <c r="I33" s="46">
        <f t="shared" si="2"/>
        <v>0</v>
      </c>
    </row>
    <row r="34" spans="1:9" ht="15.75" x14ac:dyDescent="0.2">
      <c r="A34" s="43" t="s">
        <v>226</v>
      </c>
      <c r="B34" s="44" t="s">
        <v>255</v>
      </c>
      <c r="C34" s="45">
        <v>0</v>
      </c>
      <c r="D34" s="45">
        <f>[25]ANC!D34+[25]BCC!D34+[25]BRD!D34+[25]GDC!D34+[25]NDC!D34</f>
        <v>173</v>
      </c>
      <c r="E34" s="46">
        <f t="shared" si="0"/>
        <v>173</v>
      </c>
      <c r="F34" s="45">
        <f>[25]ANC!F34+[25]BCC!F34+[25]BRD!F34+[25]GDC!F34+[25]NDC!F34</f>
        <v>173</v>
      </c>
      <c r="G34" s="45">
        <f>[25]ANC!G34+[25]BCC!G34+[25]BRD!G34+[25]GDC!G34+[25]NDC!G34</f>
        <v>0</v>
      </c>
      <c r="H34" s="46">
        <f t="shared" si="1"/>
        <v>173</v>
      </c>
      <c r="I34" s="46">
        <f t="shared" si="2"/>
        <v>0</v>
      </c>
    </row>
    <row r="35" spans="1:9" s="42" customFormat="1" ht="15.75" x14ac:dyDescent="0.25">
      <c r="A35" s="213" t="s">
        <v>256</v>
      </c>
      <c r="B35" s="214" t="s">
        <v>257</v>
      </c>
      <c r="C35" s="46">
        <f>SUM(C36:C44)</f>
        <v>0</v>
      </c>
      <c r="D35" s="46">
        <f>SUM(D36:D44)</f>
        <v>11576</v>
      </c>
      <c r="E35" s="46">
        <f t="shared" si="0"/>
        <v>11576</v>
      </c>
      <c r="F35" s="215">
        <f>SUM(F36:F44)</f>
        <v>11576</v>
      </c>
      <c r="G35" s="215">
        <f>SUM(G36:G44)</f>
        <v>0</v>
      </c>
      <c r="H35" s="46">
        <f t="shared" si="1"/>
        <v>11576</v>
      </c>
      <c r="I35" s="46">
        <f t="shared" si="2"/>
        <v>0</v>
      </c>
    </row>
    <row r="36" spans="1:9" ht="31.5" x14ac:dyDescent="0.2">
      <c r="A36" s="43" t="s">
        <v>220</v>
      </c>
      <c r="B36" s="44" t="s">
        <v>258</v>
      </c>
      <c r="C36" s="45">
        <v>0</v>
      </c>
      <c r="D36" s="45">
        <f>[25]ANC!D36+[25]BCC!D36+[25]BRD!D36+[25]GDC!D36+[25]NDC!D36</f>
        <v>1601</v>
      </c>
      <c r="E36" s="46">
        <f t="shared" si="0"/>
        <v>1601</v>
      </c>
      <c r="F36" s="45">
        <f>[25]ANC!F36+[25]BCC!F36+[25]BRD!F36+[25]GDC!F36+[25]NDC!F36</f>
        <v>1601</v>
      </c>
      <c r="G36" s="45">
        <f>[25]ANC!G36+[25]BCC!G36+[25]BRD!G36+[25]GDC!G36+[25]NDC!G36</f>
        <v>0</v>
      </c>
      <c r="H36" s="46">
        <f t="shared" si="1"/>
        <v>1601</v>
      </c>
      <c r="I36" s="46">
        <f t="shared" si="2"/>
        <v>0</v>
      </c>
    </row>
    <row r="37" spans="1:9" ht="63" x14ac:dyDescent="0.2">
      <c r="A37" s="43" t="s">
        <v>222</v>
      </c>
      <c r="B37" s="44" t="s">
        <v>259</v>
      </c>
      <c r="C37" s="45">
        <v>0</v>
      </c>
      <c r="D37" s="45">
        <f>[25]ANC!D37+[25]BCC!D37+[25]BRD!D37+[25]GDC!D37+[25]NDC!D37</f>
        <v>1194</v>
      </c>
      <c r="E37" s="46">
        <f t="shared" si="0"/>
        <v>1194</v>
      </c>
      <c r="F37" s="47">
        <f>[25]ANC!F37+[25]BCC!F37+[25]BRD!F37+[25]GDC!F37+[25]NDC!F37</f>
        <v>1194</v>
      </c>
      <c r="G37" s="47">
        <f>[25]ANC!G37+[25]BCC!G37+[25]BRD!G37+[25]GDC!G37+[25]NDC!G37</f>
        <v>0</v>
      </c>
      <c r="H37" s="46">
        <f t="shared" si="1"/>
        <v>1194</v>
      </c>
      <c r="I37" s="46">
        <f t="shared" si="2"/>
        <v>0</v>
      </c>
    </row>
    <row r="38" spans="1:9" ht="47.25" x14ac:dyDescent="0.2">
      <c r="A38" s="43" t="s">
        <v>224</v>
      </c>
      <c r="B38" s="44" t="s">
        <v>260</v>
      </c>
      <c r="C38" s="45">
        <v>0</v>
      </c>
      <c r="D38" s="45">
        <f>[25]ANC!D38+[25]BCC!D38+[25]BRD!D38+[25]GDC!D38+[25]NDC!D38</f>
        <v>886</v>
      </c>
      <c r="E38" s="46">
        <f t="shared" si="0"/>
        <v>886</v>
      </c>
      <c r="F38" s="45">
        <f>[25]ANC!F38+[25]BCC!F38+[25]BRD!F38+[25]GDC!F38+[25]NDC!F38</f>
        <v>886</v>
      </c>
      <c r="G38" s="45">
        <f>[25]ANC!G38+[25]BCC!G38+[25]BRD!G38+[25]GDC!G38+[25]NDC!G38</f>
        <v>0</v>
      </c>
      <c r="H38" s="46">
        <f t="shared" si="1"/>
        <v>886</v>
      </c>
      <c r="I38" s="46">
        <f t="shared" si="2"/>
        <v>0</v>
      </c>
    </row>
    <row r="39" spans="1:9" ht="78.75" x14ac:dyDescent="0.2">
      <c r="A39" s="43" t="s">
        <v>226</v>
      </c>
      <c r="B39" s="44" t="s">
        <v>261</v>
      </c>
      <c r="C39" s="45">
        <v>0</v>
      </c>
      <c r="D39" s="45">
        <f>[25]ANC!D39+[25]BCC!D39+[25]BRD!D39+[25]GDC!D39+[25]NDC!D39</f>
        <v>1763</v>
      </c>
      <c r="E39" s="46">
        <f t="shared" si="0"/>
        <v>1763</v>
      </c>
      <c r="F39" s="45">
        <f>[25]ANC!F39+[25]BCC!F39+[25]BRD!F39+[25]GDC!F39+[25]NDC!F39</f>
        <v>1763</v>
      </c>
      <c r="G39" s="45">
        <f>[25]ANC!G39+[25]BCC!G39+[25]BRD!G39+[25]GDC!G39+[25]NDC!G39</f>
        <v>0</v>
      </c>
      <c r="H39" s="46">
        <f t="shared" si="1"/>
        <v>1763</v>
      </c>
      <c r="I39" s="46">
        <f t="shared" si="2"/>
        <v>0</v>
      </c>
    </row>
    <row r="40" spans="1:9" ht="47.25" x14ac:dyDescent="0.2">
      <c r="A40" s="43" t="s">
        <v>228</v>
      </c>
      <c r="B40" s="44" t="s">
        <v>262</v>
      </c>
      <c r="C40" s="45">
        <v>0</v>
      </c>
      <c r="D40" s="45">
        <f>[25]ANC!D40+[25]BCC!D40+[25]BRD!D40+[25]GDC!D40+[25]NDC!D40</f>
        <v>0</v>
      </c>
      <c r="E40" s="46">
        <f t="shared" si="0"/>
        <v>0</v>
      </c>
      <c r="F40" s="45">
        <f>[25]ANC!F40+[25]BCC!F40+[25]BRD!F40+[25]GDC!F40+[25]NDC!F40</f>
        <v>0</v>
      </c>
      <c r="G40" s="45">
        <f>[25]ANC!G40+[25]BCC!G40+[25]BRD!G40+[25]GDC!G40+[25]NDC!G40</f>
        <v>0</v>
      </c>
      <c r="H40" s="46">
        <f t="shared" si="1"/>
        <v>0</v>
      </c>
      <c r="I40" s="46">
        <f t="shared" si="2"/>
        <v>0</v>
      </c>
    </row>
    <row r="41" spans="1:9" ht="15.75" x14ac:dyDescent="0.2">
      <c r="A41" s="43" t="s">
        <v>244</v>
      </c>
      <c r="B41" s="44" t="s">
        <v>263</v>
      </c>
      <c r="C41" s="45">
        <v>0</v>
      </c>
      <c r="D41" s="45">
        <f>[25]ANC!D41+[25]BCC!D41+[25]BRD!D41+[25]GDC!D41+[25]NDC!D41</f>
        <v>1747</v>
      </c>
      <c r="E41" s="46">
        <f t="shared" si="0"/>
        <v>1747</v>
      </c>
      <c r="F41" s="47">
        <f>[25]ANC!F41+[25]BCC!F41+[25]BRD!F41+[25]GDC!F41+[25]NDC!F41</f>
        <v>1747</v>
      </c>
      <c r="G41" s="47">
        <f>[25]ANC!G41+[25]BCC!G41+[25]BRD!G41+[25]GDC!G41+[25]NDC!G41</f>
        <v>0</v>
      </c>
      <c r="H41" s="46">
        <f t="shared" si="1"/>
        <v>1747</v>
      </c>
      <c r="I41" s="46">
        <f t="shared" si="2"/>
        <v>0</v>
      </c>
    </row>
    <row r="42" spans="1:9" ht="31.5" x14ac:dyDescent="0.2">
      <c r="A42" s="43" t="s">
        <v>264</v>
      </c>
      <c r="B42" s="44" t="s">
        <v>265</v>
      </c>
      <c r="C42" s="45">
        <v>0</v>
      </c>
      <c r="D42" s="45">
        <f>[25]ANC!D42+[25]BCC!D42+[25]BRD!D42+[25]GDC!D42+[25]NDC!D42</f>
        <v>4348</v>
      </c>
      <c r="E42" s="46">
        <f t="shared" si="0"/>
        <v>4348</v>
      </c>
      <c r="F42" s="45">
        <f>[25]ANC!F42+[25]BCC!F42+[25]BRD!F42+[25]GDC!F42+[25]NDC!F42</f>
        <v>4348</v>
      </c>
      <c r="G42" s="45">
        <f>[25]ANC!G42+[25]BCC!G42+[25]BRD!G42+[25]GDC!G42+[25]NDC!G42</f>
        <v>0</v>
      </c>
      <c r="H42" s="46">
        <f t="shared" si="1"/>
        <v>4348</v>
      </c>
      <c r="I42" s="46">
        <f t="shared" si="2"/>
        <v>0</v>
      </c>
    </row>
    <row r="43" spans="1:9" ht="31.5" x14ac:dyDescent="0.2">
      <c r="A43" s="43" t="s">
        <v>266</v>
      </c>
      <c r="B43" s="44" t="s">
        <v>267</v>
      </c>
      <c r="C43" s="45">
        <v>0</v>
      </c>
      <c r="D43" s="45">
        <f>[25]ANC!D43+[25]BCC!D43+[25]BRD!D43+[25]GDC!D43+[25]NDC!D43</f>
        <v>9</v>
      </c>
      <c r="E43" s="46">
        <f t="shared" si="0"/>
        <v>9</v>
      </c>
      <c r="F43" s="45">
        <f>[25]ANC!F43+[25]BCC!F43+[25]BRD!F43+[25]GDC!F43+[25]NDC!F43</f>
        <v>9</v>
      </c>
      <c r="G43" s="45">
        <f>[25]ANC!G43+[25]BCC!G43+[25]BRD!G43+[25]GDC!G43+[25]NDC!G43</f>
        <v>0</v>
      </c>
      <c r="H43" s="46">
        <f t="shared" si="1"/>
        <v>9</v>
      </c>
      <c r="I43" s="46">
        <f t="shared" si="2"/>
        <v>0</v>
      </c>
    </row>
    <row r="44" spans="1:9" ht="15.75" x14ac:dyDescent="0.2">
      <c r="A44" s="43" t="s">
        <v>268</v>
      </c>
      <c r="B44" s="44" t="s">
        <v>269</v>
      </c>
      <c r="C44" s="45">
        <v>0</v>
      </c>
      <c r="D44" s="45">
        <f>[25]ANC!D44+[25]BCC!D44+[25]BRD!D44+[25]GDC!D44+[25]NDC!D44</f>
        <v>28</v>
      </c>
      <c r="E44" s="46">
        <f t="shared" si="0"/>
        <v>28</v>
      </c>
      <c r="F44" s="45">
        <f>[25]ANC!F44+[25]BCC!F44+[25]BRD!F44+[25]GDC!F44+[25]NDC!F44</f>
        <v>28</v>
      </c>
      <c r="G44" s="45">
        <f>[25]ANC!G44+[25]BCC!G44+[25]BRD!G44+[25]GDC!G44+[25]NDC!G44</f>
        <v>0</v>
      </c>
      <c r="H44" s="46">
        <f t="shared" si="1"/>
        <v>28</v>
      </c>
      <c r="I44" s="46">
        <f t="shared" si="2"/>
        <v>0</v>
      </c>
    </row>
    <row r="45" spans="1:9" s="42" customFormat="1" ht="31.5" x14ac:dyDescent="0.25">
      <c r="A45" s="213" t="s">
        <v>270</v>
      </c>
      <c r="B45" s="214" t="s">
        <v>271</v>
      </c>
      <c r="C45" s="46">
        <v>0</v>
      </c>
      <c r="D45" s="46">
        <f>[25]ANC!D45+[25]BCC!D45+[25]BRD!D45+[25]GDC!D45+[25]NDC!D45</f>
        <v>3735</v>
      </c>
      <c r="E45" s="46">
        <f t="shared" si="0"/>
        <v>3735</v>
      </c>
      <c r="F45" s="46">
        <f>[25]ANC!F45+[25]BCC!F45+[25]BRD!F45+[25]GDC!F45+[25]NDC!F45</f>
        <v>3735</v>
      </c>
      <c r="G45" s="46">
        <f>[25]ANC!G45+[25]BCC!G45+[25]BRD!G45+[25]GDC!G45+[25]NDC!G45</f>
        <v>0</v>
      </c>
      <c r="H45" s="46">
        <f t="shared" si="1"/>
        <v>3735</v>
      </c>
      <c r="I45" s="46">
        <f t="shared" si="2"/>
        <v>0</v>
      </c>
    </row>
    <row r="46" spans="1:9" s="42" customFormat="1" ht="31.5" x14ac:dyDescent="0.25">
      <c r="A46" s="213" t="s">
        <v>272</v>
      </c>
      <c r="B46" s="214" t="s">
        <v>273</v>
      </c>
      <c r="C46" s="46">
        <v>0</v>
      </c>
      <c r="D46" s="46">
        <f>[25]ANC!D46+[25]BCC!D46+[25]BRD!D46+[25]GDC!D46+[25]NDC!D46</f>
        <v>763</v>
      </c>
      <c r="E46" s="46">
        <f t="shared" si="0"/>
        <v>763</v>
      </c>
      <c r="F46" s="215">
        <f>[25]ANC!F46+[25]BCC!F46+[25]BRD!F46+[25]GDC!F46+[25]NDC!F46</f>
        <v>763</v>
      </c>
      <c r="G46" s="215">
        <f>[25]ANC!G46+[25]BCC!G46+[25]BRD!G46+[25]GDC!G46+[25]NDC!G46</f>
        <v>0</v>
      </c>
      <c r="H46" s="46">
        <f t="shared" si="1"/>
        <v>763</v>
      </c>
      <c r="I46" s="46">
        <f t="shared" si="2"/>
        <v>0</v>
      </c>
    </row>
    <row r="47" spans="1:9" s="42" customFormat="1" ht="15.75" x14ac:dyDescent="0.25">
      <c r="A47" s="213" t="s">
        <v>220</v>
      </c>
      <c r="B47" s="214" t="s">
        <v>274</v>
      </c>
      <c r="C47" s="46">
        <v>0</v>
      </c>
      <c r="D47" s="46">
        <f>[25]ANC!D47+[25]BCC!D47+[25]BRD!D47+[25]GDC!D47+[25]NDC!D47</f>
        <v>278</v>
      </c>
      <c r="E47" s="46">
        <f t="shared" si="0"/>
        <v>278</v>
      </c>
      <c r="F47" s="46">
        <f>[25]ANC!F47+[25]BCC!F47+[25]BRD!F47+[25]GDC!F47+[25]NDC!F47</f>
        <v>278</v>
      </c>
      <c r="G47" s="46">
        <f>[25]ANC!G47+[25]BCC!G47+[25]BRD!G47+[25]GDC!G47+[25]NDC!G47</f>
        <v>0</v>
      </c>
      <c r="H47" s="46">
        <f t="shared" si="1"/>
        <v>278</v>
      </c>
      <c r="I47" s="46">
        <f t="shared" si="2"/>
        <v>0</v>
      </c>
    </row>
    <row r="48" spans="1:9" s="42" customFormat="1" ht="15.75" x14ac:dyDescent="0.25">
      <c r="A48" s="213" t="s">
        <v>275</v>
      </c>
      <c r="B48" s="214" t="s">
        <v>276</v>
      </c>
      <c r="C48" s="46">
        <v>0</v>
      </c>
      <c r="D48" s="46">
        <f>[25]ANC!D48+[25]BCC!D48+[25]BRD!D48+[25]GDC!D48+[25]NDC!D48</f>
        <v>5628</v>
      </c>
      <c r="E48" s="46">
        <f t="shared" si="0"/>
        <v>5628</v>
      </c>
      <c r="F48" s="46">
        <f>[25]ANC!F48+[25]BCC!F48+[25]BRD!F48+[25]GDC!F48+[25]NDC!F48</f>
        <v>5628</v>
      </c>
      <c r="G48" s="46">
        <f>[25]ANC!G48+[25]BCC!G48+[25]BRD!G48+[25]GDC!G48+[25]NDC!G48</f>
        <v>0</v>
      </c>
      <c r="H48" s="46">
        <f t="shared" si="1"/>
        <v>5628</v>
      </c>
      <c r="I48" s="46">
        <f t="shared" si="2"/>
        <v>0</v>
      </c>
    </row>
    <row r="49" spans="1:9" s="42" customFormat="1" ht="15.75" x14ac:dyDescent="0.25">
      <c r="A49" s="279" t="s">
        <v>145</v>
      </c>
      <c r="B49" s="280"/>
      <c r="C49" s="46">
        <f>SUM(C48,C47,C46,C45,C35,C30,C27,C20,C14,C8)</f>
        <v>0</v>
      </c>
      <c r="D49" s="46">
        <f>SUM(D48,D47,D46,D45,D35,D30,D27,D20,D14,D8)</f>
        <v>221136</v>
      </c>
      <c r="E49" s="46">
        <f>SUM(E48,E47,E46,E45,E35,E30,E27,E20,E14,E8)</f>
        <v>221136</v>
      </c>
      <c r="F49" s="215">
        <f>SUM(F48,F47,F46,F45,F35,F30,F27,F20,F14,F8)</f>
        <v>221136</v>
      </c>
      <c r="G49" s="215">
        <f>SUM(G48,G47,G46,G45,G35,G30,G27,G20,G14,G8)</f>
        <v>0</v>
      </c>
      <c r="H49" s="46">
        <f t="shared" si="1"/>
        <v>221136</v>
      </c>
      <c r="I49" s="46">
        <f t="shared" si="2"/>
        <v>0</v>
      </c>
    </row>
  </sheetData>
  <autoFilter ref="A7:L49"/>
  <mergeCells count="11">
    <mergeCell ref="A49:B49"/>
    <mergeCell ref="A1:I1"/>
    <mergeCell ref="A2:I2"/>
    <mergeCell ref="A3:I3"/>
    <mergeCell ref="A4:A6"/>
    <mergeCell ref="B4:B6"/>
    <mergeCell ref="C4:C6"/>
    <mergeCell ref="D4:D6"/>
    <mergeCell ref="E4:E6"/>
    <mergeCell ref="F4:H5"/>
    <mergeCell ref="I4:I6"/>
  </mergeCells>
  <printOptions horizontalCentered="1" verticalCentered="1"/>
  <pageMargins left="0.45" right="0.45" top="0.5" bottom="0.5" header="0.3" footer="0.3"/>
  <pageSetup paperSize="9" scale="42" orientation="landscape"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
  <sheetViews>
    <sheetView view="pageBreakPreview" zoomScale="85" zoomScaleSheetLayoutView="85" workbookViewId="0">
      <selection activeCell="A9" sqref="A9"/>
    </sheetView>
  </sheetViews>
  <sheetFormatPr defaultRowHeight="15.75" x14ac:dyDescent="0.25"/>
  <cols>
    <col min="1" max="1" width="7" style="48" customWidth="1"/>
    <col min="2" max="2" width="64.85546875" style="48" customWidth="1"/>
    <col min="3" max="3" width="24.5703125" style="48" customWidth="1"/>
    <col min="4" max="4" width="11.5703125" style="48" customWidth="1"/>
    <col min="5" max="16384" width="9.140625" style="48"/>
  </cols>
  <sheetData>
    <row r="1" spans="1:9" x14ac:dyDescent="0.25">
      <c r="A1" s="291" t="str">
        <f>'MG COVER PAGE'!A1</f>
        <v>Name of Distribution Licensee: M.G.V.C.L.</v>
      </c>
      <c r="B1" s="292"/>
      <c r="C1" s="292"/>
      <c r="D1" s="292"/>
    </row>
    <row r="2" spans="1:9" x14ac:dyDescent="0.25">
      <c r="A2" s="291" t="str">
        <f>'MG SoP 03 '!A2:I2</f>
        <v>Quarter of the year :   Q-IV  (Jan-Feb-Mar-2026)</v>
      </c>
      <c r="B2" s="292"/>
      <c r="C2" s="292"/>
      <c r="D2" s="292"/>
    </row>
    <row r="3" spans="1:9" x14ac:dyDescent="0.25">
      <c r="A3" s="291" t="str">
        <f>'MG COVER PAGE'!A3</f>
        <v>Year: 2025-26</v>
      </c>
      <c r="B3" s="292"/>
      <c r="C3" s="292"/>
      <c r="D3" s="292"/>
    </row>
    <row r="4" spans="1:9" ht="37.5" customHeight="1" x14ac:dyDescent="0.25">
      <c r="A4" s="293" t="s">
        <v>277</v>
      </c>
      <c r="B4" s="294"/>
      <c r="C4" s="294"/>
      <c r="D4" s="294"/>
      <c r="E4" s="49"/>
      <c r="F4" s="49"/>
      <c r="G4" s="49"/>
      <c r="H4" s="49"/>
    </row>
    <row r="5" spans="1:9" ht="31.5" customHeight="1" x14ac:dyDescent="0.25">
      <c r="A5" s="295" t="s">
        <v>278</v>
      </c>
      <c r="B5" s="296"/>
      <c r="C5" s="296"/>
      <c r="D5" s="296"/>
      <c r="E5" s="50"/>
      <c r="F5" s="50"/>
      <c r="G5" s="50"/>
    </row>
    <row r="6" spans="1:9" ht="42" customHeight="1" x14ac:dyDescent="0.25">
      <c r="A6" s="295"/>
      <c r="B6" s="296"/>
      <c r="C6" s="296"/>
      <c r="D6" s="296"/>
      <c r="E6" s="51"/>
      <c r="F6" s="50"/>
      <c r="G6" s="50"/>
      <c r="H6" s="52"/>
      <c r="I6" s="52"/>
    </row>
    <row r="7" spans="1:9" ht="63" x14ac:dyDescent="0.25">
      <c r="A7" s="53" t="s">
        <v>279</v>
      </c>
      <c r="B7" s="53" t="s">
        <v>280</v>
      </c>
      <c r="C7" s="53" t="s">
        <v>281</v>
      </c>
      <c r="D7" s="53" t="s">
        <v>282</v>
      </c>
      <c r="E7" s="52"/>
    </row>
    <row r="8" spans="1:9" ht="48.75" hidden="1" customHeight="1" x14ac:dyDescent="0.25">
      <c r="A8" s="43"/>
      <c r="B8" s="43"/>
      <c r="C8" s="43"/>
      <c r="D8" s="54" t="s">
        <v>283</v>
      </c>
    </row>
    <row r="9" spans="1:9" ht="39.950000000000003" customHeight="1" x14ac:dyDescent="0.25">
      <c r="A9" s="43">
        <v>1</v>
      </c>
      <c r="B9" s="55" t="s">
        <v>284</v>
      </c>
      <c r="C9" s="56">
        <v>3755344</v>
      </c>
      <c r="D9" s="57" t="s">
        <v>285</v>
      </c>
      <c r="F9" s="58"/>
      <c r="G9" s="59"/>
      <c r="H9" s="59"/>
      <c r="I9" s="59"/>
    </row>
    <row r="10" spans="1:9" ht="39.950000000000003" customHeight="1" x14ac:dyDescent="0.25">
      <c r="A10" s="43">
        <v>2</v>
      </c>
      <c r="B10" s="55" t="s">
        <v>286</v>
      </c>
      <c r="C10" s="56">
        <v>3755344</v>
      </c>
      <c r="D10" s="43" t="s">
        <v>285</v>
      </c>
      <c r="F10" s="58"/>
      <c r="G10" s="59"/>
      <c r="H10" s="59"/>
      <c r="I10" s="59"/>
    </row>
    <row r="11" spans="1:9" ht="51" customHeight="1" x14ac:dyDescent="0.25">
      <c r="A11" s="43">
        <v>3</v>
      </c>
      <c r="B11" s="55" t="s">
        <v>287</v>
      </c>
      <c r="C11" s="56">
        <v>3755344</v>
      </c>
      <c r="D11" s="43" t="s">
        <v>288</v>
      </c>
      <c r="F11" s="58"/>
      <c r="G11" s="59"/>
      <c r="H11" s="59"/>
      <c r="I11" s="59"/>
    </row>
    <row r="12" spans="1:9" ht="59.25" customHeight="1" x14ac:dyDescent="0.25">
      <c r="A12" s="43">
        <v>4</v>
      </c>
      <c r="B12" s="55" t="s">
        <v>289</v>
      </c>
      <c r="C12" s="60">
        <f>9120+9622+10663</f>
        <v>29405</v>
      </c>
      <c r="D12" s="60" t="s">
        <v>290</v>
      </c>
    </row>
  </sheetData>
  <mergeCells count="5">
    <mergeCell ref="A1:D1"/>
    <mergeCell ref="A2:D2"/>
    <mergeCell ref="A3:D3"/>
    <mergeCell ref="A4:D4"/>
    <mergeCell ref="A5:D6"/>
  </mergeCells>
  <printOptions horizontalCentered="1" verticalCentered="1"/>
  <pageMargins left="0.45" right="0.45" top="0.5" bottom="0.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view="pageBreakPreview" topLeftCell="A7" zoomScale="90" zoomScaleSheetLayoutView="90" workbookViewId="0">
      <selection activeCell="A9" sqref="A9"/>
    </sheetView>
  </sheetViews>
  <sheetFormatPr defaultRowHeight="15" x14ac:dyDescent="0.25"/>
  <cols>
    <col min="1" max="1" width="7.5703125" style="62" customWidth="1"/>
    <col min="2" max="2" width="15" style="62" customWidth="1"/>
    <col min="3" max="3" width="17.85546875" style="62" customWidth="1"/>
    <col min="4" max="4" width="22" style="62" bestFit="1" customWidth="1"/>
    <col min="5" max="5" width="23.7109375" style="62" customWidth="1"/>
    <col min="6" max="6" width="23.42578125" style="62" customWidth="1"/>
    <col min="7" max="14" width="17.85546875" style="62" customWidth="1"/>
    <col min="15" max="250" width="9.140625" style="62"/>
    <col min="251" max="251" width="6.42578125" style="62" customWidth="1"/>
    <col min="252" max="252" width="13.5703125" style="62" customWidth="1"/>
    <col min="253" max="253" width="17.85546875" style="62" customWidth="1"/>
    <col min="254" max="254" width="16.42578125" style="62" customWidth="1"/>
    <col min="255" max="255" width="15.7109375" style="62" customWidth="1"/>
    <col min="256" max="256" width="15.42578125" style="62" customWidth="1"/>
    <col min="257" max="257" width="15.140625" style="62" customWidth="1"/>
    <col min="258" max="258" width="4.140625" style="62" customWidth="1"/>
    <col min="259" max="259" width="7.85546875" style="62" customWidth="1"/>
    <col min="260" max="506" width="9.140625" style="62"/>
    <col min="507" max="507" width="6.42578125" style="62" customWidth="1"/>
    <col min="508" max="508" width="13.5703125" style="62" customWidth="1"/>
    <col min="509" max="509" width="17.85546875" style="62" customWidth="1"/>
    <col min="510" max="510" width="16.42578125" style="62" customWidth="1"/>
    <col min="511" max="511" width="15.7109375" style="62" customWidth="1"/>
    <col min="512" max="512" width="15.42578125" style="62" customWidth="1"/>
    <col min="513" max="513" width="15.140625" style="62" customWidth="1"/>
    <col min="514" max="514" width="4.140625" style="62" customWidth="1"/>
    <col min="515" max="515" width="7.85546875" style="62" customWidth="1"/>
    <col min="516" max="762" width="9.140625" style="62"/>
    <col min="763" max="763" width="6.42578125" style="62" customWidth="1"/>
    <col min="764" max="764" width="13.5703125" style="62" customWidth="1"/>
    <col min="765" max="765" width="17.85546875" style="62" customWidth="1"/>
    <col min="766" max="766" width="16.42578125" style="62" customWidth="1"/>
    <col min="767" max="767" width="15.7109375" style="62" customWidth="1"/>
    <col min="768" max="768" width="15.42578125" style="62" customWidth="1"/>
    <col min="769" max="769" width="15.140625" style="62" customWidth="1"/>
    <col min="770" max="770" width="4.140625" style="62" customWidth="1"/>
    <col min="771" max="771" width="7.85546875" style="62" customWidth="1"/>
    <col min="772" max="1018" width="9.140625" style="62"/>
    <col min="1019" max="1019" width="6.42578125" style="62" customWidth="1"/>
    <col min="1020" max="1020" width="13.5703125" style="62" customWidth="1"/>
    <col min="1021" max="1021" width="17.85546875" style="62" customWidth="1"/>
    <col min="1022" max="1022" width="16.42578125" style="62" customWidth="1"/>
    <col min="1023" max="1023" width="15.7109375" style="62" customWidth="1"/>
    <col min="1024" max="1024" width="15.42578125" style="62" customWidth="1"/>
    <col min="1025" max="1025" width="15.140625" style="62" customWidth="1"/>
    <col min="1026" max="1026" width="4.140625" style="62" customWidth="1"/>
    <col min="1027" max="1027" width="7.85546875" style="62" customWidth="1"/>
    <col min="1028" max="1274" width="9.140625" style="62"/>
    <col min="1275" max="1275" width="6.42578125" style="62" customWidth="1"/>
    <col min="1276" max="1276" width="13.5703125" style="62" customWidth="1"/>
    <col min="1277" max="1277" width="17.85546875" style="62" customWidth="1"/>
    <col min="1278" max="1278" width="16.42578125" style="62" customWidth="1"/>
    <col min="1279" max="1279" width="15.7109375" style="62" customWidth="1"/>
    <col min="1280" max="1280" width="15.42578125" style="62" customWidth="1"/>
    <col min="1281" max="1281" width="15.140625" style="62" customWidth="1"/>
    <col min="1282" max="1282" width="4.140625" style="62" customWidth="1"/>
    <col min="1283" max="1283" width="7.85546875" style="62" customWidth="1"/>
    <col min="1284" max="1530" width="9.140625" style="62"/>
    <col min="1531" max="1531" width="6.42578125" style="62" customWidth="1"/>
    <col min="1532" max="1532" width="13.5703125" style="62" customWidth="1"/>
    <col min="1533" max="1533" width="17.85546875" style="62" customWidth="1"/>
    <col min="1534" max="1534" width="16.42578125" style="62" customWidth="1"/>
    <col min="1535" max="1535" width="15.7109375" style="62" customWidth="1"/>
    <col min="1536" max="1536" width="15.42578125" style="62" customWidth="1"/>
    <col min="1537" max="1537" width="15.140625" style="62" customWidth="1"/>
    <col min="1538" max="1538" width="4.140625" style="62" customWidth="1"/>
    <col min="1539" max="1539" width="7.85546875" style="62" customWidth="1"/>
    <col min="1540" max="1786" width="9.140625" style="62"/>
    <col min="1787" max="1787" width="6.42578125" style="62" customWidth="1"/>
    <col min="1788" max="1788" width="13.5703125" style="62" customWidth="1"/>
    <col min="1789" max="1789" width="17.85546875" style="62" customWidth="1"/>
    <col min="1790" max="1790" width="16.42578125" style="62" customWidth="1"/>
    <col min="1791" max="1791" width="15.7109375" style="62" customWidth="1"/>
    <col min="1792" max="1792" width="15.42578125" style="62" customWidth="1"/>
    <col min="1793" max="1793" width="15.140625" style="62" customWidth="1"/>
    <col min="1794" max="1794" width="4.140625" style="62" customWidth="1"/>
    <col min="1795" max="1795" width="7.85546875" style="62" customWidth="1"/>
    <col min="1796" max="2042" width="9.140625" style="62"/>
    <col min="2043" max="2043" width="6.42578125" style="62" customWidth="1"/>
    <col min="2044" max="2044" width="13.5703125" style="62" customWidth="1"/>
    <col min="2045" max="2045" width="17.85546875" style="62" customWidth="1"/>
    <col min="2046" max="2046" width="16.42578125" style="62" customWidth="1"/>
    <col min="2047" max="2047" width="15.7109375" style="62" customWidth="1"/>
    <col min="2048" max="2048" width="15.42578125" style="62" customWidth="1"/>
    <col min="2049" max="2049" width="15.140625" style="62" customWidth="1"/>
    <col min="2050" max="2050" width="4.140625" style="62" customWidth="1"/>
    <col min="2051" max="2051" width="7.85546875" style="62" customWidth="1"/>
    <col min="2052" max="2298" width="9.140625" style="62"/>
    <col min="2299" max="2299" width="6.42578125" style="62" customWidth="1"/>
    <col min="2300" max="2300" width="13.5703125" style="62" customWidth="1"/>
    <col min="2301" max="2301" width="17.85546875" style="62" customWidth="1"/>
    <col min="2302" max="2302" width="16.42578125" style="62" customWidth="1"/>
    <col min="2303" max="2303" width="15.7109375" style="62" customWidth="1"/>
    <col min="2304" max="2304" width="15.42578125" style="62" customWidth="1"/>
    <col min="2305" max="2305" width="15.140625" style="62" customWidth="1"/>
    <col min="2306" max="2306" width="4.140625" style="62" customWidth="1"/>
    <col min="2307" max="2307" width="7.85546875" style="62" customWidth="1"/>
    <col min="2308" max="2554" width="9.140625" style="62"/>
    <col min="2555" max="2555" width="6.42578125" style="62" customWidth="1"/>
    <col min="2556" max="2556" width="13.5703125" style="62" customWidth="1"/>
    <col min="2557" max="2557" width="17.85546875" style="62" customWidth="1"/>
    <col min="2558" max="2558" width="16.42578125" style="62" customWidth="1"/>
    <col min="2559" max="2559" width="15.7109375" style="62" customWidth="1"/>
    <col min="2560" max="2560" width="15.42578125" style="62" customWidth="1"/>
    <col min="2561" max="2561" width="15.140625" style="62" customWidth="1"/>
    <col min="2562" max="2562" width="4.140625" style="62" customWidth="1"/>
    <col min="2563" max="2563" width="7.85546875" style="62" customWidth="1"/>
    <col min="2564" max="2810" width="9.140625" style="62"/>
    <col min="2811" max="2811" width="6.42578125" style="62" customWidth="1"/>
    <col min="2812" max="2812" width="13.5703125" style="62" customWidth="1"/>
    <col min="2813" max="2813" width="17.85546875" style="62" customWidth="1"/>
    <col min="2814" max="2814" width="16.42578125" style="62" customWidth="1"/>
    <col min="2815" max="2815" width="15.7109375" style="62" customWidth="1"/>
    <col min="2816" max="2816" width="15.42578125" style="62" customWidth="1"/>
    <col min="2817" max="2817" width="15.140625" style="62" customWidth="1"/>
    <col min="2818" max="2818" width="4.140625" style="62" customWidth="1"/>
    <col min="2819" max="2819" width="7.85546875" style="62" customWidth="1"/>
    <col min="2820" max="3066" width="9.140625" style="62"/>
    <col min="3067" max="3067" width="6.42578125" style="62" customWidth="1"/>
    <col min="3068" max="3068" width="13.5703125" style="62" customWidth="1"/>
    <col min="3069" max="3069" width="17.85546875" style="62" customWidth="1"/>
    <col min="3070" max="3070" width="16.42578125" style="62" customWidth="1"/>
    <col min="3071" max="3071" width="15.7109375" style="62" customWidth="1"/>
    <col min="3072" max="3072" width="15.42578125" style="62" customWidth="1"/>
    <col min="3073" max="3073" width="15.140625" style="62" customWidth="1"/>
    <col min="3074" max="3074" width="4.140625" style="62" customWidth="1"/>
    <col min="3075" max="3075" width="7.85546875" style="62" customWidth="1"/>
    <col min="3076" max="3322" width="9.140625" style="62"/>
    <col min="3323" max="3323" width="6.42578125" style="62" customWidth="1"/>
    <col min="3324" max="3324" width="13.5703125" style="62" customWidth="1"/>
    <col min="3325" max="3325" width="17.85546875" style="62" customWidth="1"/>
    <col min="3326" max="3326" width="16.42578125" style="62" customWidth="1"/>
    <col min="3327" max="3327" width="15.7109375" style="62" customWidth="1"/>
    <col min="3328" max="3328" width="15.42578125" style="62" customWidth="1"/>
    <col min="3329" max="3329" width="15.140625" style="62" customWidth="1"/>
    <col min="3330" max="3330" width="4.140625" style="62" customWidth="1"/>
    <col min="3331" max="3331" width="7.85546875" style="62" customWidth="1"/>
    <col min="3332" max="3578" width="9.140625" style="62"/>
    <col min="3579" max="3579" width="6.42578125" style="62" customWidth="1"/>
    <col min="3580" max="3580" width="13.5703125" style="62" customWidth="1"/>
    <col min="3581" max="3581" width="17.85546875" style="62" customWidth="1"/>
    <col min="3582" max="3582" width="16.42578125" style="62" customWidth="1"/>
    <col min="3583" max="3583" width="15.7109375" style="62" customWidth="1"/>
    <col min="3584" max="3584" width="15.42578125" style="62" customWidth="1"/>
    <col min="3585" max="3585" width="15.140625" style="62" customWidth="1"/>
    <col min="3586" max="3586" width="4.140625" style="62" customWidth="1"/>
    <col min="3587" max="3587" width="7.85546875" style="62" customWidth="1"/>
    <col min="3588" max="3834" width="9.140625" style="62"/>
    <col min="3835" max="3835" width="6.42578125" style="62" customWidth="1"/>
    <col min="3836" max="3836" width="13.5703125" style="62" customWidth="1"/>
    <col min="3837" max="3837" width="17.85546875" style="62" customWidth="1"/>
    <col min="3838" max="3838" width="16.42578125" style="62" customWidth="1"/>
    <col min="3839" max="3839" width="15.7109375" style="62" customWidth="1"/>
    <col min="3840" max="3840" width="15.42578125" style="62" customWidth="1"/>
    <col min="3841" max="3841" width="15.140625" style="62" customWidth="1"/>
    <col min="3842" max="3842" width="4.140625" style="62" customWidth="1"/>
    <col min="3843" max="3843" width="7.85546875" style="62" customWidth="1"/>
    <col min="3844" max="4090" width="9.140625" style="62"/>
    <col min="4091" max="4091" width="6.42578125" style="62" customWidth="1"/>
    <col min="4092" max="4092" width="13.5703125" style="62" customWidth="1"/>
    <col min="4093" max="4093" width="17.85546875" style="62" customWidth="1"/>
    <col min="4094" max="4094" width="16.42578125" style="62" customWidth="1"/>
    <col min="4095" max="4095" width="15.7109375" style="62" customWidth="1"/>
    <col min="4096" max="4096" width="15.42578125" style="62" customWidth="1"/>
    <col min="4097" max="4097" width="15.140625" style="62" customWidth="1"/>
    <col min="4098" max="4098" width="4.140625" style="62" customWidth="1"/>
    <col min="4099" max="4099" width="7.85546875" style="62" customWidth="1"/>
    <col min="4100" max="4346" width="9.140625" style="62"/>
    <col min="4347" max="4347" width="6.42578125" style="62" customWidth="1"/>
    <col min="4348" max="4348" width="13.5703125" style="62" customWidth="1"/>
    <col min="4349" max="4349" width="17.85546875" style="62" customWidth="1"/>
    <col min="4350" max="4350" width="16.42578125" style="62" customWidth="1"/>
    <col min="4351" max="4351" width="15.7109375" style="62" customWidth="1"/>
    <col min="4352" max="4352" width="15.42578125" style="62" customWidth="1"/>
    <col min="4353" max="4353" width="15.140625" style="62" customWidth="1"/>
    <col min="4354" max="4354" width="4.140625" style="62" customWidth="1"/>
    <col min="4355" max="4355" width="7.85546875" style="62" customWidth="1"/>
    <col min="4356" max="4602" width="9.140625" style="62"/>
    <col min="4603" max="4603" width="6.42578125" style="62" customWidth="1"/>
    <col min="4604" max="4604" width="13.5703125" style="62" customWidth="1"/>
    <col min="4605" max="4605" width="17.85546875" style="62" customWidth="1"/>
    <col min="4606" max="4606" width="16.42578125" style="62" customWidth="1"/>
    <col min="4607" max="4607" width="15.7109375" style="62" customWidth="1"/>
    <col min="4608" max="4608" width="15.42578125" style="62" customWidth="1"/>
    <col min="4609" max="4609" width="15.140625" style="62" customWidth="1"/>
    <col min="4610" max="4610" width="4.140625" style="62" customWidth="1"/>
    <col min="4611" max="4611" width="7.85546875" style="62" customWidth="1"/>
    <col min="4612" max="4858" width="9.140625" style="62"/>
    <col min="4859" max="4859" width="6.42578125" style="62" customWidth="1"/>
    <col min="4860" max="4860" width="13.5703125" style="62" customWidth="1"/>
    <col min="4861" max="4861" width="17.85546875" style="62" customWidth="1"/>
    <col min="4862" max="4862" width="16.42578125" style="62" customWidth="1"/>
    <col min="4863" max="4863" width="15.7109375" style="62" customWidth="1"/>
    <col min="4864" max="4864" width="15.42578125" style="62" customWidth="1"/>
    <col min="4865" max="4865" width="15.140625" style="62" customWidth="1"/>
    <col min="4866" max="4866" width="4.140625" style="62" customWidth="1"/>
    <col min="4867" max="4867" width="7.85546875" style="62" customWidth="1"/>
    <col min="4868" max="5114" width="9.140625" style="62"/>
    <col min="5115" max="5115" width="6.42578125" style="62" customWidth="1"/>
    <col min="5116" max="5116" width="13.5703125" style="62" customWidth="1"/>
    <col min="5117" max="5117" width="17.85546875" style="62" customWidth="1"/>
    <col min="5118" max="5118" width="16.42578125" style="62" customWidth="1"/>
    <col min="5119" max="5119" width="15.7109375" style="62" customWidth="1"/>
    <col min="5120" max="5120" width="15.42578125" style="62" customWidth="1"/>
    <col min="5121" max="5121" width="15.140625" style="62" customWidth="1"/>
    <col min="5122" max="5122" width="4.140625" style="62" customWidth="1"/>
    <col min="5123" max="5123" width="7.85546875" style="62" customWidth="1"/>
    <col min="5124" max="5370" width="9.140625" style="62"/>
    <col min="5371" max="5371" width="6.42578125" style="62" customWidth="1"/>
    <col min="5372" max="5372" width="13.5703125" style="62" customWidth="1"/>
    <col min="5373" max="5373" width="17.85546875" style="62" customWidth="1"/>
    <col min="5374" max="5374" width="16.42578125" style="62" customWidth="1"/>
    <col min="5375" max="5375" width="15.7109375" style="62" customWidth="1"/>
    <col min="5376" max="5376" width="15.42578125" style="62" customWidth="1"/>
    <col min="5377" max="5377" width="15.140625" style="62" customWidth="1"/>
    <col min="5378" max="5378" width="4.140625" style="62" customWidth="1"/>
    <col min="5379" max="5379" width="7.85546875" style="62" customWidth="1"/>
    <col min="5380" max="5626" width="9.140625" style="62"/>
    <col min="5627" max="5627" width="6.42578125" style="62" customWidth="1"/>
    <col min="5628" max="5628" width="13.5703125" style="62" customWidth="1"/>
    <col min="5629" max="5629" width="17.85546875" style="62" customWidth="1"/>
    <col min="5630" max="5630" width="16.42578125" style="62" customWidth="1"/>
    <col min="5631" max="5631" width="15.7109375" style="62" customWidth="1"/>
    <col min="5632" max="5632" width="15.42578125" style="62" customWidth="1"/>
    <col min="5633" max="5633" width="15.140625" style="62" customWidth="1"/>
    <col min="5634" max="5634" width="4.140625" style="62" customWidth="1"/>
    <col min="5635" max="5635" width="7.85546875" style="62" customWidth="1"/>
    <col min="5636" max="5882" width="9.140625" style="62"/>
    <col min="5883" max="5883" width="6.42578125" style="62" customWidth="1"/>
    <col min="5884" max="5884" width="13.5703125" style="62" customWidth="1"/>
    <col min="5885" max="5885" width="17.85546875" style="62" customWidth="1"/>
    <col min="5886" max="5886" width="16.42578125" style="62" customWidth="1"/>
    <col min="5887" max="5887" width="15.7109375" style="62" customWidth="1"/>
    <col min="5888" max="5888" width="15.42578125" style="62" customWidth="1"/>
    <col min="5889" max="5889" width="15.140625" style="62" customWidth="1"/>
    <col min="5890" max="5890" width="4.140625" style="62" customWidth="1"/>
    <col min="5891" max="5891" width="7.85546875" style="62" customWidth="1"/>
    <col min="5892" max="6138" width="9.140625" style="62"/>
    <col min="6139" max="6139" width="6.42578125" style="62" customWidth="1"/>
    <col min="6140" max="6140" width="13.5703125" style="62" customWidth="1"/>
    <col min="6141" max="6141" width="17.85546875" style="62" customWidth="1"/>
    <col min="6142" max="6142" width="16.42578125" style="62" customWidth="1"/>
    <col min="6143" max="6143" width="15.7109375" style="62" customWidth="1"/>
    <col min="6144" max="6144" width="15.42578125" style="62" customWidth="1"/>
    <col min="6145" max="6145" width="15.140625" style="62" customWidth="1"/>
    <col min="6146" max="6146" width="4.140625" style="62" customWidth="1"/>
    <col min="6147" max="6147" width="7.85546875" style="62" customWidth="1"/>
    <col min="6148" max="6394" width="9.140625" style="62"/>
    <col min="6395" max="6395" width="6.42578125" style="62" customWidth="1"/>
    <col min="6396" max="6396" width="13.5703125" style="62" customWidth="1"/>
    <col min="6397" max="6397" width="17.85546875" style="62" customWidth="1"/>
    <col min="6398" max="6398" width="16.42578125" style="62" customWidth="1"/>
    <col min="6399" max="6399" width="15.7109375" style="62" customWidth="1"/>
    <col min="6400" max="6400" width="15.42578125" style="62" customWidth="1"/>
    <col min="6401" max="6401" width="15.140625" style="62" customWidth="1"/>
    <col min="6402" max="6402" width="4.140625" style="62" customWidth="1"/>
    <col min="6403" max="6403" width="7.85546875" style="62" customWidth="1"/>
    <col min="6404" max="6650" width="9.140625" style="62"/>
    <col min="6651" max="6651" width="6.42578125" style="62" customWidth="1"/>
    <col min="6652" max="6652" width="13.5703125" style="62" customWidth="1"/>
    <col min="6653" max="6653" width="17.85546875" style="62" customWidth="1"/>
    <col min="6654" max="6654" width="16.42578125" style="62" customWidth="1"/>
    <col min="6655" max="6655" width="15.7109375" style="62" customWidth="1"/>
    <col min="6656" max="6656" width="15.42578125" style="62" customWidth="1"/>
    <col min="6657" max="6657" width="15.140625" style="62" customWidth="1"/>
    <col min="6658" max="6658" width="4.140625" style="62" customWidth="1"/>
    <col min="6659" max="6659" width="7.85546875" style="62" customWidth="1"/>
    <col min="6660" max="6906" width="9.140625" style="62"/>
    <col min="6907" max="6907" width="6.42578125" style="62" customWidth="1"/>
    <col min="6908" max="6908" width="13.5703125" style="62" customWidth="1"/>
    <col min="6909" max="6909" width="17.85546875" style="62" customWidth="1"/>
    <col min="6910" max="6910" width="16.42578125" style="62" customWidth="1"/>
    <col min="6911" max="6911" width="15.7109375" style="62" customWidth="1"/>
    <col min="6912" max="6912" width="15.42578125" style="62" customWidth="1"/>
    <col min="6913" max="6913" width="15.140625" style="62" customWidth="1"/>
    <col min="6914" max="6914" width="4.140625" style="62" customWidth="1"/>
    <col min="6915" max="6915" width="7.85546875" style="62" customWidth="1"/>
    <col min="6916" max="7162" width="9.140625" style="62"/>
    <col min="7163" max="7163" width="6.42578125" style="62" customWidth="1"/>
    <col min="7164" max="7164" width="13.5703125" style="62" customWidth="1"/>
    <col min="7165" max="7165" width="17.85546875" style="62" customWidth="1"/>
    <col min="7166" max="7166" width="16.42578125" style="62" customWidth="1"/>
    <col min="7167" max="7167" width="15.7109375" style="62" customWidth="1"/>
    <col min="7168" max="7168" width="15.42578125" style="62" customWidth="1"/>
    <col min="7169" max="7169" width="15.140625" style="62" customWidth="1"/>
    <col min="7170" max="7170" width="4.140625" style="62" customWidth="1"/>
    <col min="7171" max="7171" width="7.85546875" style="62" customWidth="1"/>
    <col min="7172" max="7418" width="9.140625" style="62"/>
    <col min="7419" max="7419" width="6.42578125" style="62" customWidth="1"/>
    <col min="7420" max="7420" width="13.5703125" style="62" customWidth="1"/>
    <col min="7421" max="7421" width="17.85546875" style="62" customWidth="1"/>
    <col min="7422" max="7422" width="16.42578125" style="62" customWidth="1"/>
    <col min="7423" max="7423" width="15.7109375" style="62" customWidth="1"/>
    <col min="7424" max="7424" width="15.42578125" style="62" customWidth="1"/>
    <col min="7425" max="7425" width="15.140625" style="62" customWidth="1"/>
    <col min="7426" max="7426" width="4.140625" style="62" customWidth="1"/>
    <col min="7427" max="7427" width="7.85546875" style="62" customWidth="1"/>
    <col min="7428" max="7674" width="9.140625" style="62"/>
    <col min="7675" max="7675" width="6.42578125" style="62" customWidth="1"/>
    <col min="7676" max="7676" width="13.5703125" style="62" customWidth="1"/>
    <col min="7677" max="7677" width="17.85546875" style="62" customWidth="1"/>
    <col min="7678" max="7678" width="16.42578125" style="62" customWidth="1"/>
    <col min="7679" max="7679" width="15.7109375" style="62" customWidth="1"/>
    <col min="7680" max="7680" width="15.42578125" style="62" customWidth="1"/>
    <col min="7681" max="7681" width="15.140625" style="62" customWidth="1"/>
    <col min="7682" max="7682" width="4.140625" style="62" customWidth="1"/>
    <col min="7683" max="7683" width="7.85546875" style="62" customWidth="1"/>
    <col min="7684" max="7930" width="9.140625" style="62"/>
    <col min="7931" max="7931" width="6.42578125" style="62" customWidth="1"/>
    <col min="7932" max="7932" width="13.5703125" style="62" customWidth="1"/>
    <col min="7933" max="7933" width="17.85546875" style="62" customWidth="1"/>
    <col min="7934" max="7934" width="16.42578125" style="62" customWidth="1"/>
    <col min="7935" max="7935" width="15.7109375" style="62" customWidth="1"/>
    <col min="7936" max="7936" width="15.42578125" style="62" customWidth="1"/>
    <col min="7937" max="7937" width="15.140625" style="62" customWidth="1"/>
    <col min="7938" max="7938" width="4.140625" style="62" customWidth="1"/>
    <col min="7939" max="7939" width="7.85546875" style="62" customWidth="1"/>
    <col min="7940" max="8186" width="9.140625" style="62"/>
    <col min="8187" max="8187" width="6.42578125" style="62" customWidth="1"/>
    <col min="8188" max="8188" width="13.5703125" style="62" customWidth="1"/>
    <col min="8189" max="8189" width="17.85546875" style="62" customWidth="1"/>
    <col min="8190" max="8190" width="16.42578125" style="62" customWidth="1"/>
    <col min="8191" max="8191" width="15.7109375" style="62" customWidth="1"/>
    <col min="8192" max="8192" width="15.42578125" style="62" customWidth="1"/>
    <col min="8193" max="8193" width="15.140625" style="62" customWidth="1"/>
    <col min="8194" max="8194" width="4.140625" style="62" customWidth="1"/>
    <col min="8195" max="8195" width="7.85546875" style="62" customWidth="1"/>
    <col min="8196" max="8442" width="9.140625" style="62"/>
    <col min="8443" max="8443" width="6.42578125" style="62" customWidth="1"/>
    <col min="8444" max="8444" width="13.5703125" style="62" customWidth="1"/>
    <col min="8445" max="8445" width="17.85546875" style="62" customWidth="1"/>
    <col min="8446" max="8446" width="16.42578125" style="62" customWidth="1"/>
    <col min="8447" max="8447" width="15.7109375" style="62" customWidth="1"/>
    <col min="8448" max="8448" width="15.42578125" style="62" customWidth="1"/>
    <col min="8449" max="8449" width="15.140625" style="62" customWidth="1"/>
    <col min="8450" max="8450" width="4.140625" style="62" customWidth="1"/>
    <col min="8451" max="8451" width="7.85546875" style="62" customWidth="1"/>
    <col min="8452" max="8698" width="9.140625" style="62"/>
    <col min="8699" max="8699" width="6.42578125" style="62" customWidth="1"/>
    <col min="8700" max="8700" width="13.5703125" style="62" customWidth="1"/>
    <col min="8701" max="8701" width="17.85546875" style="62" customWidth="1"/>
    <col min="8702" max="8702" width="16.42578125" style="62" customWidth="1"/>
    <col min="8703" max="8703" width="15.7109375" style="62" customWidth="1"/>
    <col min="8704" max="8704" width="15.42578125" style="62" customWidth="1"/>
    <col min="8705" max="8705" width="15.140625" style="62" customWidth="1"/>
    <col min="8706" max="8706" width="4.140625" style="62" customWidth="1"/>
    <col min="8707" max="8707" width="7.85546875" style="62" customWidth="1"/>
    <col min="8708" max="8954" width="9.140625" style="62"/>
    <col min="8955" max="8955" width="6.42578125" style="62" customWidth="1"/>
    <col min="8956" max="8956" width="13.5703125" style="62" customWidth="1"/>
    <col min="8957" max="8957" width="17.85546875" style="62" customWidth="1"/>
    <col min="8958" max="8958" width="16.42578125" style="62" customWidth="1"/>
    <col min="8959" max="8959" width="15.7109375" style="62" customWidth="1"/>
    <col min="8960" max="8960" width="15.42578125" style="62" customWidth="1"/>
    <col min="8961" max="8961" width="15.140625" style="62" customWidth="1"/>
    <col min="8962" max="8962" width="4.140625" style="62" customWidth="1"/>
    <col min="8963" max="8963" width="7.85546875" style="62" customWidth="1"/>
    <col min="8964" max="9210" width="9.140625" style="62"/>
    <col min="9211" max="9211" width="6.42578125" style="62" customWidth="1"/>
    <col min="9212" max="9212" width="13.5703125" style="62" customWidth="1"/>
    <col min="9213" max="9213" width="17.85546875" style="62" customWidth="1"/>
    <col min="9214" max="9214" width="16.42578125" style="62" customWidth="1"/>
    <col min="9215" max="9215" width="15.7109375" style="62" customWidth="1"/>
    <col min="9216" max="9216" width="15.42578125" style="62" customWidth="1"/>
    <col min="9217" max="9217" width="15.140625" style="62" customWidth="1"/>
    <col min="9218" max="9218" width="4.140625" style="62" customWidth="1"/>
    <col min="9219" max="9219" width="7.85546875" style="62" customWidth="1"/>
    <col min="9220" max="9466" width="9.140625" style="62"/>
    <col min="9467" max="9467" width="6.42578125" style="62" customWidth="1"/>
    <col min="9468" max="9468" width="13.5703125" style="62" customWidth="1"/>
    <col min="9469" max="9469" width="17.85546875" style="62" customWidth="1"/>
    <col min="9470" max="9470" width="16.42578125" style="62" customWidth="1"/>
    <col min="9471" max="9471" width="15.7109375" style="62" customWidth="1"/>
    <col min="9472" max="9472" width="15.42578125" style="62" customWidth="1"/>
    <col min="9473" max="9473" width="15.140625" style="62" customWidth="1"/>
    <col min="9474" max="9474" width="4.140625" style="62" customWidth="1"/>
    <col min="9475" max="9475" width="7.85546875" style="62" customWidth="1"/>
    <col min="9476" max="9722" width="9.140625" style="62"/>
    <col min="9723" max="9723" width="6.42578125" style="62" customWidth="1"/>
    <col min="9724" max="9724" width="13.5703125" style="62" customWidth="1"/>
    <col min="9725" max="9725" width="17.85546875" style="62" customWidth="1"/>
    <col min="9726" max="9726" width="16.42578125" style="62" customWidth="1"/>
    <col min="9727" max="9727" width="15.7109375" style="62" customWidth="1"/>
    <col min="9728" max="9728" width="15.42578125" style="62" customWidth="1"/>
    <col min="9729" max="9729" width="15.140625" style="62" customWidth="1"/>
    <col min="9730" max="9730" width="4.140625" style="62" customWidth="1"/>
    <col min="9731" max="9731" width="7.85546875" style="62" customWidth="1"/>
    <col min="9732" max="9978" width="9.140625" style="62"/>
    <col min="9979" max="9979" width="6.42578125" style="62" customWidth="1"/>
    <col min="9980" max="9980" width="13.5703125" style="62" customWidth="1"/>
    <col min="9981" max="9981" width="17.85546875" style="62" customWidth="1"/>
    <col min="9982" max="9982" width="16.42578125" style="62" customWidth="1"/>
    <col min="9983" max="9983" width="15.7109375" style="62" customWidth="1"/>
    <col min="9984" max="9984" width="15.42578125" style="62" customWidth="1"/>
    <col min="9985" max="9985" width="15.140625" style="62" customWidth="1"/>
    <col min="9986" max="9986" width="4.140625" style="62" customWidth="1"/>
    <col min="9987" max="9987" width="7.85546875" style="62" customWidth="1"/>
    <col min="9988" max="10234" width="9.140625" style="62"/>
    <col min="10235" max="10235" width="6.42578125" style="62" customWidth="1"/>
    <col min="10236" max="10236" width="13.5703125" style="62" customWidth="1"/>
    <col min="10237" max="10237" width="17.85546875" style="62" customWidth="1"/>
    <col min="10238" max="10238" width="16.42578125" style="62" customWidth="1"/>
    <col min="10239" max="10239" width="15.7109375" style="62" customWidth="1"/>
    <col min="10240" max="10240" width="15.42578125" style="62" customWidth="1"/>
    <col min="10241" max="10241" width="15.140625" style="62" customWidth="1"/>
    <col min="10242" max="10242" width="4.140625" style="62" customWidth="1"/>
    <col min="10243" max="10243" width="7.85546875" style="62" customWidth="1"/>
    <col min="10244" max="10490" width="9.140625" style="62"/>
    <col min="10491" max="10491" width="6.42578125" style="62" customWidth="1"/>
    <col min="10492" max="10492" width="13.5703125" style="62" customWidth="1"/>
    <col min="10493" max="10493" width="17.85546875" style="62" customWidth="1"/>
    <col min="10494" max="10494" width="16.42578125" style="62" customWidth="1"/>
    <col min="10495" max="10495" width="15.7109375" style="62" customWidth="1"/>
    <col min="10496" max="10496" width="15.42578125" style="62" customWidth="1"/>
    <col min="10497" max="10497" width="15.140625" style="62" customWidth="1"/>
    <col min="10498" max="10498" width="4.140625" style="62" customWidth="1"/>
    <col min="10499" max="10499" width="7.85546875" style="62" customWidth="1"/>
    <col min="10500" max="10746" width="9.140625" style="62"/>
    <col min="10747" max="10747" width="6.42578125" style="62" customWidth="1"/>
    <col min="10748" max="10748" width="13.5703125" style="62" customWidth="1"/>
    <col min="10749" max="10749" width="17.85546875" style="62" customWidth="1"/>
    <col min="10750" max="10750" width="16.42578125" style="62" customWidth="1"/>
    <col min="10751" max="10751" width="15.7109375" style="62" customWidth="1"/>
    <col min="10752" max="10752" width="15.42578125" style="62" customWidth="1"/>
    <col min="10753" max="10753" width="15.140625" style="62" customWidth="1"/>
    <col min="10754" max="10754" width="4.140625" style="62" customWidth="1"/>
    <col min="10755" max="10755" width="7.85546875" style="62" customWidth="1"/>
    <col min="10756" max="11002" width="9.140625" style="62"/>
    <col min="11003" max="11003" width="6.42578125" style="62" customWidth="1"/>
    <col min="11004" max="11004" width="13.5703125" style="62" customWidth="1"/>
    <col min="11005" max="11005" width="17.85546875" style="62" customWidth="1"/>
    <col min="11006" max="11006" width="16.42578125" style="62" customWidth="1"/>
    <col min="11007" max="11007" width="15.7109375" style="62" customWidth="1"/>
    <col min="11008" max="11008" width="15.42578125" style="62" customWidth="1"/>
    <col min="11009" max="11009" width="15.140625" style="62" customWidth="1"/>
    <col min="11010" max="11010" width="4.140625" style="62" customWidth="1"/>
    <col min="11011" max="11011" width="7.85546875" style="62" customWidth="1"/>
    <col min="11012" max="11258" width="9.140625" style="62"/>
    <col min="11259" max="11259" width="6.42578125" style="62" customWidth="1"/>
    <col min="11260" max="11260" width="13.5703125" style="62" customWidth="1"/>
    <col min="11261" max="11261" width="17.85546875" style="62" customWidth="1"/>
    <col min="11262" max="11262" width="16.42578125" style="62" customWidth="1"/>
    <col min="11263" max="11263" width="15.7109375" style="62" customWidth="1"/>
    <col min="11264" max="11264" width="15.42578125" style="62" customWidth="1"/>
    <col min="11265" max="11265" width="15.140625" style="62" customWidth="1"/>
    <col min="11266" max="11266" width="4.140625" style="62" customWidth="1"/>
    <col min="11267" max="11267" width="7.85546875" style="62" customWidth="1"/>
    <col min="11268" max="11514" width="9.140625" style="62"/>
    <col min="11515" max="11515" width="6.42578125" style="62" customWidth="1"/>
    <col min="11516" max="11516" width="13.5703125" style="62" customWidth="1"/>
    <col min="11517" max="11517" width="17.85546875" style="62" customWidth="1"/>
    <col min="11518" max="11518" width="16.42578125" style="62" customWidth="1"/>
    <col min="11519" max="11519" width="15.7109375" style="62" customWidth="1"/>
    <col min="11520" max="11520" width="15.42578125" style="62" customWidth="1"/>
    <col min="11521" max="11521" width="15.140625" style="62" customWidth="1"/>
    <col min="11522" max="11522" width="4.140625" style="62" customWidth="1"/>
    <col min="11523" max="11523" width="7.85546875" style="62" customWidth="1"/>
    <col min="11524" max="11770" width="9.140625" style="62"/>
    <col min="11771" max="11771" width="6.42578125" style="62" customWidth="1"/>
    <col min="11772" max="11772" width="13.5703125" style="62" customWidth="1"/>
    <col min="11773" max="11773" width="17.85546875" style="62" customWidth="1"/>
    <col min="11774" max="11774" width="16.42578125" style="62" customWidth="1"/>
    <col min="11775" max="11775" width="15.7109375" style="62" customWidth="1"/>
    <col min="11776" max="11776" width="15.42578125" style="62" customWidth="1"/>
    <col min="11777" max="11777" width="15.140625" style="62" customWidth="1"/>
    <col min="11778" max="11778" width="4.140625" style="62" customWidth="1"/>
    <col min="11779" max="11779" width="7.85546875" style="62" customWidth="1"/>
    <col min="11780" max="12026" width="9.140625" style="62"/>
    <col min="12027" max="12027" width="6.42578125" style="62" customWidth="1"/>
    <col min="12028" max="12028" width="13.5703125" style="62" customWidth="1"/>
    <col min="12029" max="12029" width="17.85546875" style="62" customWidth="1"/>
    <col min="12030" max="12030" width="16.42578125" style="62" customWidth="1"/>
    <col min="12031" max="12031" width="15.7109375" style="62" customWidth="1"/>
    <col min="12032" max="12032" width="15.42578125" style="62" customWidth="1"/>
    <col min="12033" max="12033" width="15.140625" style="62" customWidth="1"/>
    <col min="12034" max="12034" width="4.140625" style="62" customWidth="1"/>
    <col min="12035" max="12035" width="7.85546875" style="62" customWidth="1"/>
    <col min="12036" max="12282" width="9.140625" style="62"/>
    <col min="12283" max="12283" width="6.42578125" style="62" customWidth="1"/>
    <col min="12284" max="12284" width="13.5703125" style="62" customWidth="1"/>
    <col min="12285" max="12285" width="17.85546875" style="62" customWidth="1"/>
    <col min="12286" max="12286" width="16.42578125" style="62" customWidth="1"/>
    <col min="12287" max="12287" width="15.7109375" style="62" customWidth="1"/>
    <col min="12288" max="12288" width="15.42578125" style="62" customWidth="1"/>
    <col min="12289" max="12289" width="15.140625" style="62" customWidth="1"/>
    <col min="12290" max="12290" width="4.140625" style="62" customWidth="1"/>
    <col min="12291" max="12291" width="7.85546875" style="62" customWidth="1"/>
    <col min="12292" max="12538" width="9.140625" style="62"/>
    <col min="12539" max="12539" width="6.42578125" style="62" customWidth="1"/>
    <col min="12540" max="12540" width="13.5703125" style="62" customWidth="1"/>
    <col min="12541" max="12541" width="17.85546875" style="62" customWidth="1"/>
    <col min="12542" max="12542" width="16.42578125" style="62" customWidth="1"/>
    <col min="12543" max="12543" width="15.7109375" style="62" customWidth="1"/>
    <col min="12544" max="12544" width="15.42578125" style="62" customWidth="1"/>
    <col min="12545" max="12545" width="15.140625" style="62" customWidth="1"/>
    <col min="12546" max="12546" width="4.140625" style="62" customWidth="1"/>
    <col min="12547" max="12547" width="7.85546875" style="62" customWidth="1"/>
    <col min="12548" max="12794" width="9.140625" style="62"/>
    <col min="12795" max="12795" width="6.42578125" style="62" customWidth="1"/>
    <col min="12796" max="12796" width="13.5703125" style="62" customWidth="1"/>
    <col min="12797" max="12797" width="17.85546875" style="62" customWidth="1"/>
    <col min="12798" max="12798" width="16.42578125" style="62" customWidth="1"/>
    <col min="12799" max="12799" width="15.7109375" style="62" customWidth="1"/>
    <col min="12800" max="12800" width="15.42578125" style="62" customWidth="1"/>
    <col min="12801" max="12801" width="15.140625" style="62" customWidth="1"/>
    <col min="12802" max="12802" width="4.140625" style="62" customWidth="1"/>
    <col min="12803" max="12803" width="7.85546875" style="62" customWidth="1"/>
    <col min="12804" max="13050" width="9.140625" style="62"/>
    <col min="13051" max="13051" width="6.42578125" style="62" customWidth="1"/>
    <col min="13052" max="13052" width="13.5703125" style="62" customWidth="1"/>
    <col min="13053" max="13053" width="17.85546875" style="62" customWidth="1"/>
    <col min="13054" max="13054" width="16.42578125" style="62" customWidth="1"/>
    <col min="13055" max="13055" width="15.7109375" style="62" customWidth="1"/>
    <col min="13056" max="13056" width="15.42578125" style="62" customWidth="1"/>
    <col min="13057" max="13057" width="15.140625" style="62" customWidth="1"/>
    <col min="13058" max="13058" width="4.140625" style="62" customWidth="1"/>
    <col min="13059" max="13059" width="7.85546875" style="62" customWidth="1"/>
    <col min="13060" max="13306" width="9.140625" style="62"/>
    <col min="13307" max="13307" width="6.42578125" style="62" customWidth="1"/>
    <col min="13308" max="13308" width="13.5703125" style="62" customWidth="1"/>
    <col min="13309" max="13309" width="17.85546875" style="62" customWidth="1"/>
    <col min="13310" max="13310" width="16.42578125" style="62" customWidth="1"/>
    <col min="13311" max="13311" width="15.7109375" style="62" customWidth="1"/>
    <col min="13312" max="13312" width="15.42578125" style="62" customWidth="1"/>
    <col min="13313" max="13313" width="15.140625" style="62" customWidth="1"/>
    <col min="13314" max="13314" width="4.140625" style="62" customWidth="1"/>
    <col min="13315" max="13315" width="7.85546875" style="62" customWidth="1"/>
    <col min="13316" max="13562" width="9.140625" style="62"/>
    <col min="13563" max="13563" width="6.42578125" style="62" customWidth="1"/>
    <col min="13564" max="13564" width="13.5703125" style="62" customWidth="1"/>
    <col min="13565" max="13565" width="17.85546875" style="62" customWidth="1"/>
    <col min="13566" max="13566" width="16.42578125" style="62" customWidth="1"/>
    <col min="13567" max="13567" width="15.7109375" style="62" customWidth="1"/>
    <col min="13568" max="13568" width="15.42578125" style="62" customWidth="1"/>
    <col min="13569" max="13569" width="15.140625" style="62" customWidth="1"/>
    <col min="13570" max="13570" width="4.140625" style="62" customWidth="1"/>
    <col min="13571" max="13571" width="7.85546875" style="62" customWidth="1"/>
    <col min="13572" max="13818" width="9.140625" style="62"/>
    <col min="13819" max="13819" width="6.42578125" style="62" customWidth="1"/>
    <col min="13820" max="13820" width="13.5703125" style="62" customWidth="1"/>
    <col min="13821" max="13821" width="17.85546875" style="62" customWidth="1"/>
    <col min="13822" max="13822" width="16.42578125" style="62" customWidth="1"/>
    <col min="13823" max="13823" width="15.7109375" style="62" customWidth="1"/>
    <col min="13824" max="13824" width="15.42578125" style="62" customWidth="1"/>
    <col min="13825" max="13825" width="15.140625" style="62" customWidth="1"/>
    <col min="13826" max="13826" width="4.140625" style="62" customWidth="1"/>
    <col min="13827" max="13827" width="7.85546875" style="62" customWidth="1"/>
    <col min="13828" max="14074" width="9.140625" style="62"/>
    <col min="14075" max="14075" width="6.42578125" style="62" customWidth="1"/>
    <col min="14076" max="14076" width="13.5703125" style="62" customWidth="1"/>
    <col min="14077" max="14077" width="17.85546875" style="62" customWidth="1"/>
    <col min="14078" max="14078" width="16.42578125" style="62" customWidth="1"/>
    <col min="14079" max="14079" width="15.7109375" style="62" customWidth="1"/>
    <col min="14080" max="14080" width="15.42578125" style="62" customWidth="1"/>
    <col min="14081" max="14081" width="15.140625" style="62" customWidth="1"/>
    <col min="14082" max="14082" width="4.140625" style="62" customWidth="1"/>
    <col min="14083" max="14083" width="7.85546875" style="62" customWidth="1"/>
    <col min="14084" max="14330" width="9.140625" style="62"/>
    <col min="14331" max="14331" width="6.42578125" style="62" customWidth="1"/>
    <col min="14332" max="14332" width="13.5703125" style="62" customWidth="1"/>
    <col min="14333" max="14333" width="17.85546875" style="62" customWidth="1"/>
    <col min="14334" max="14334" width="16.42578125" style="62" customWidth="1"/>
    <col min="14335" max="14335" width="15.7109375" style="62" customWidth="1"/>
    <col min="14336" max="14336" width="15.42578125" style="62" customWidth="1"/>
    <col min="14337" max="14337" width="15.140625" style="62" customWidth="1"/>
    <col min="14338" max="14338" width="4.140625" style="62" customWidth="1"/>
    <col min="14339" max="14339" width="7.85546875" style="62" customWidth="1"/>
    <col min="14340" max="14586" width="9.140625" style="62"/>
    <col min="14587" max="14587" width="6.42578125" style="62" customWidth="1"/>
    <col min="14588" max="14588" width="13.5703125" style="62" customWidth="1"/>
    <col min="14589" max="14589" width="17.85546875" style="62" customWidth="1"/>
    <col min="14590" max="14590" width="16.42578125" style="62" customWidth="1"/>
    <col min="14591" max="14591" width="15.7109375" style="62" customWidth="1"/>
    <col min="14592" max="14592" width="15.42578125" style="62" customWidth="1"/>
    <col min="14593" max="14593" width="15.140625" style="62" customWidth="1"/>
    <col min="14594" max="14594" width="4.140625" style="62" customWidth="1"/>
    <col min="14595" max="14595" width="7.85546875" style="62" customWidth="1"/>
    <col min="14596" max="14842" width="9.140625" style="62"/>
    <col min="14843" max="14843" width="6.42578125" style="62" customWidth="1"/>
    <col min="14844" max="14844" width="13.5703125" style="62" customWidth="1"/>
    <col min="14845" max="14845" width="17.85546875" style="62" customWidth="1"/>
    <col min="14846" max="14846" width="16.42578125" style="62" customWidth="1"/>
    <col min="14847" max="14847" width="15.7109375" style="62" customWidth="1"/>
    <col min="14848" max="14848" width="15.42578125" style="62" customWidth="1"/>
    <col min="14849" max="14849" width="15.140625" style="62" customWidth="1"/>
    <col min="14850" max="14850" width="4.140625" style="62" customWidth="1"/>
    <col min="14851" max="14851" width="7.85546875" style="62" customWidth="1"/>
    <col min="14852" max="15098" width="9.140625" style="62"/>
    <col min="15099" max="15099" width="6.42578125" style="62" customWidth="1"/>
    <col min="15100" max="15100" width="13.5703125" style="62" customWidth="1"/>
    <col min="15101" max="15101" width="17.85546875" style="62" customWidth="1"/>
    <col min="15102" max="15102" width="16.42578125" style="62" customWidth="1"/>
    <col min="15103" max="15103" width="15.7109375" style="62" customWidth="1"/>
    <col min="15104" max="15104" width="15.42578125" style="62" customWidth="1"/>
    <col min="15105" max="15105" width="15.140625" style="62" customWidth="1"/>
    <col min="15106" max="15106" width="4.140625" style="62" customWidth="1"/>
    <col min="15107" max="15107" width="7.85546875" style="62" customWidth="1"/>
    <col min="15108" max="15354" width="9.140625" style="62"/>
    <col min="15355" max="15355" width="6.42578125" style="62" customWidth="1"/>
    <col min="15356" max="15356" width="13.5703125" style="62" customWidth="1"/>
    <col min="15357" max="15357" width="17.85546875" style="62" customWidth="1"/>
    <col min="15358" max="15358" width="16.42578125" style="62" customWidth="1"/>
    <col min="15359" max="15359" width="15.7109375" style="62" customWidth="1"/>
    <col min="15360" max="15360" width="15.42578125" style="62" customWidth="1"/>
    <col min="15361" max="15361" width="15.140625" style="62" customWidth="1"/>
    <col min="15362" max="15362" width="4.140625" style="62" customWidth="1"/>
    <col min="15363" max="15363" width="7.85546875" style="62" customWidth="1"/>
    <col min="15364" max="15610" width="9.140625" style="62"/>
    <col min="15611" max="15611" width="6.42578125" style="62" customWidth="1"/>
    <col min="15612" max="15612" width="13.5703125" style="62" customWidth="1"/>
    <col min="15613" max="15613" width="17.85546875" style="62" customWidth="1"/>
    <col min="15614" max="15614" width="16.42578125" style="62" customWidth="1"/>
    <col min="15615" max="15615" width="15.7109375" style="62" customWidth="1"/>
    <col min="15616" max="15616" width="15.42578125" style="62" customWidth="1"/>
    <col min="15617" max="15617" width="15.140625" style="62" customWidth="1"/>
    <col min="15618" max="15618" width="4.140625" style="62" customWidth="1"/>
    <col min="15619" max="15619" width="7.85546875" style="62" customWidth="1"/>
    <col min="15620" max="15866" width="9.140625" style="62"/>
    <col min="15867" max="15867" width="6.42578125" style="62" customWidth="1"/>
    <col min="15868" max="15868" width="13.5703125" style="62" customWidth="1"/>
    <col min="15869" max="15869" width="17.85546875" style="62" customWidth="1"/>
    <col min="15870" max="15870" width="16.42578125" style="62" customWidth="1"/>
    <col min="15871" max="15871" width="15.7109375" style="62" customWidth="1"/>
    <col min="15872" max="15872" width="15.42578125" style="62" customWidth="1"/>
    <col min="15873" max="15873" width="15.140625" style="62" customWidth="1"/>
    <col min="15874" max="15874" width="4.140625" style="62" customWidth="1"/>
    <col min="15875" max="15875" width="7.85546875" style="62" customWidth="1"/>
    <col min="15876" max="16122" width="9.140625" style="62"/>
    <col min="16123" max="16123" width="6.42578125" style="62" customWidth="1"/>
    <col min="16124" max="16124" width="13.5703125" style="62" customWidth="1"/>
    <col min="16125" max="16125" width="17.85546875" style="62" customWidth="1"/>
    <col min="16126" max="16126" width="16.42578125" style="62" customWidth="1"/>
    <col min="16127" max="16127" width="15.7109375" style="62" customWidth="1"/>
    <col min="16128" max="16128" width="15.42578125" style="62" customWidth="1"/>
    <col min="16129" max="16129" width="15.140625" style="62" customWidth="1"/>
    <col min="16130" max="16130" width="4.140625" style="62" customWidth="1"/>
    <col min="16131" max="16131" width="7.85546875" style="62" customWidth="1"/>
    <col min="16132" max="16384" width="9.140625" style="62"/>
  </cols>
  <sheetData>
    <row r="1" spans="1:7" s="61" customFormat="1" ht="23.25" customHeight="1" x14ac:dyDescent="0.25">
      <c r="A1" s="297" t="s">
        <v>147</v>
      </c>
      <c r="B1" s="297"/>
      <c r="C1" s="297"/>
      <c r="D1" s="297"/>
      <c r="E1" s="297"/>
      <c r="F1" s="297"/>
      <c r="G1" s="297"/>
    </row>
    <row r="2" spans="1:7" s="61" customFormat="1" ht="23.25" customHeight="1" x14ac:dyDescent="0.25">
      <c r="A2" s="297" t="s">
        <v>291</v>
      </c>
      <c r="B2" s="297"/>
      <c r="C2" s="297"/>
      <c r="D2" s="297"/>
      <c r="E2" s="297"/>
      <c r="F2" s="297"/>
      <c r="G2" s="297"/>
    </row>
    <row r="3" spans="1:7" s="61" customFormat="1" ht="23.25" customHeight="1" thickBot="1" x14ac:dyDescent="0.3">
      <c r="A3" s="298" t="s">
        <v>292</v>
      </c>
      <c r="B3" s="298"/>
      <c r="C3" s="298"/>
      <c r="D3" s="298"/>
      <c r="E3" s="298"/>
      <c r="F3" s="298"/>
      <c r="G3" s="298"/>
    </row>
    <row r="4" spans="1:7" ht="23.25" customHeight="1" x14ac:dyDescent="0.25">
      <c r="A4" s="299" t="s">
        <v>293</v>
      </c>
      <c r="B4" s="299"/>
      <c r="C4" s="299"/>
      <c r="D4" s="299"/>
      <c r="E4" s="299"/>
      <c r="F4" s="299"/>
      <c r="G4" s="299"/>
    </row>
    <row r="5" spans="1:7" ht="82.5" customHeight="1" x14ac:dyDescent="0.25">
      <c r="A5" s="300" t="s">
        <v>294</v>
      </c>
      <c r="B5" s="300" t="s">
        <v>133</v>
      </c>
      <c r="C5" s="216" t="s">
        <v>295</v>
      </c>
      <c r="D5" s="216" t="s">
        <v>296</v>
      </c>
      <c r="E5" s="216" t="s">
        <v>297</v>
      </c>
      <c r="F5" s="216" t="s">
        <v>298</v>
      </c>
      <c r="G5" s="216" t="s">
        <v>299</v>
      </c>
    </row>
    <row r="6" spans="1:7" ht="15.75" x14ac:dyDescent="0.25">
      <c r="A6" s="300"/>
      <c r="B6" s="300"/>
      <c r="C6" s="216" t="s">
        <v>218</v>
      </c>
      <c r="D6" s="216" t="s">
        <v>300</v>
      </c>
      <c r="E6" s="216" t="s">
        <v>301</v>
      </c>
      <c r="F6" s="216" t="s">
        <v>302</v>
      </c>
      <c r="G6" s="216" t="s">
        <v>303</v>
      </c>
    </row>
    <row r="7" spans="1:7" ht="33" customHeight="1" x14ac:dyDescent="0.25">
      <c r="A7" s="217">
        <v>1</v>
      </c>
      <c r="B7" s="218" t="s">
        <v>304</v>
      </c>
      <c r="C7" s="219">
        <v>68630</v>
      </c>
      <c r="D7" s="220">
        <f>E7-C7</f>
        <v>634</v>
      </c>
      <c r="E7" s="219">
        <v>69264</v>
      </c>
      <c r="F7" s="219">
        <v>611</v>
      </c>
      <c r="G7" s="221">
        <f>F7*100/E7</f>
        <v>0.88213213213213215</v>
      </c>
    </row>
    <row r="8" spans="1:7" ht="33" customHeight="1" x14ac:dyDescent="0.25">
      <c r="A8" s="217">
        <v>2</v>
      </c>
      <c r="B8" s="218" t="s">
        <v>139</v>
      </c>
      <c r="C8" s="219">
        <v>11919</v>
      </c>
      <c r="D8" s="220">
        <f>E8-C8</f>
        <v>131</v>
      </c>
      <c r="E8" s="219">
        <v>12050</v>
      </c>
      <c r="F8" s="219">
        <v>30</v>
      </c>
      <c r="G8" s="221">
        <f>F8*100/E8</f>
        <v>0.24896265560165975</v>
      </c>
    </row>
    <row r="9" spans="1:7" ht="33" customHeight="1" x14ac:dyDescent="0.25">
      <c r="A9" s="217">
        <v>3</v>
      </c>
      <c r="B9" s="218" t="s">
        <v>142</v>
      </c>
      <c r="C9" s="219">
        <v>29730</v>
      </c>
      <c r="D9" s="220">
        <f>E9-C9</f>
        <v>267</v>
      </c>
      <c r="E9" s="219">
        <v>29997</v>
      </c>
      <c r="F9" s="219">
        <v>120</v>
      </c>
      <c r="G9" s="221">
        <f>F9*100/E9</f>
        <v>0.40004000400040002</v>
      </c>
    </row>
    <row r="10" spans="1:7" ht="33" customHeight="1" x14ac:dyDescent="0.25">
      <c r="A10" s="217">
        <v>4</v>
      </c>
      <c r="B10" s="218" t="s">
        <v>144</v>
      </c>
      <c r="C10" s="219">
        <v>38955</v>
      </c>
      <c r="D10" s="220">
        <f>E10-C10</f>
        <v>380</v>
      </c>
      <c r="E10" s="219">
        <v>39335</v>
      </c>
      <c r="F10" s="219">
        <v>249</v>
      </c>
      <c r="G10" s="221">
        <f>F10*100/E10</f>
        <v>0.63302402440574557</v>
      </c>
    </row>
    <row r="11" spans="1:7" ht="33" customHeight="1" x14ac:dyDescent="0.25">
      <c r="A11" s="217">
        <v>5</v>
      </c>
      <c r="B11" s="218" t="s">
        <v>143</v>
      </c>
      <c r="C11" s="219">
        <v>72426</v>
      </c>
      <c r="D11" s="220">
        <f>E11-C11</f>
        <v>666</v>
      </c>
      <c r="E11" s="219">
        <v>73092</v>
      </c>
      <c r="F11" s="219">
        <v>839</v>
      </c>
      <c r="G11" s="221">
        <f>F11*100/E11</f>
        <v>1.1478684397745307</v>
      </c>
    </row>
    <row r="12" spans="1:7" ht="31.5" customHeight="1" x14ac:dyDescent="0.25">
      <c r="A12" s="217"/>
      <c r="B12" s="222" t="s">
        <v>305</v>
      </c>
      <c r="C12" s="216">
        <f>SUM(C7:C11)</f>
        <v>221660</v>
      </c>
      <c r="D12" s="216">
        <f t="shared" ref="D12:E12" si="0">SUM(D7:D11)</f>
        <v>2078</v>
      </c>
      <c r="E12" s="216">
        <f t="shared" si="0"/>
        <v>223738</v>
      </c>
      <c r="F12" s="216">
        <f>SUM(F7:F11)</f>
        <v>1849</v>
      </c>
      <c r="G12" s="223">
        <f>F12/E12*100</f>
        <v>0.82641303667682731</v>
      </c>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07" orientation="landscape"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view="pageBreakPreview" zoomScale="60" zoomScaleNormal="100" workbookViewId="0">
      <selection activeCell="A9" sqref="A9"/>
    </sheetView>
  </sheetViews>
  <sheetFormatPr defaultRowHeight="15" x14ac:dyDescent="0.25"/>
  <cols>
    <col min="1" max="1" width="6.5703125" customWidth="1"/>
    <col min="2" max="2" width="21.7109375" customWidth="1"/>
    <col min="3" max="4" width="13.7109375" style="78" customWidth="1"/>
    <col min="5" max="5" width="12.85546875" style="78" customWidth="1"/>
    <col min="6" max="6" width="15.28515625" style="78"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x14ac:dyDescent="0.35">
      <c r="A1" s="301" t="str">
        <f>'[26]MG COVER PAGE'!A1</f>
        <v>Name of Distribution Licensee: M G V C L</v>
      </c>
      <c r="B1" s="301"/>
      <c r="C1" s="301"/>
      <c r="D1" s="301"/>
      <c r="E1" s="301"/>
    </row>
    <row r="2" spans="1:6" ht="18" x14ac:dyDescent="0.35">
      <c r="A2" s="301" t="str">
        <f>'[26]MG COVER PAGE'!A2</f>
        <v>Quarter :   Q-4  (JAN-FEB-MAR-2026)</v>
      </c>
      <c r="B2" s="301"/>
      <c r="C2" s="301"/>
      <c r="D2" s="301"/>
      <c r="E2" s="301"/>
    </row>
    <row r="3" spans="1:6" ht="18" x14ac:dyDescent="0.35">
      <c r="A3" s="301" t="str">
        <f>'[26]MG COVER PAGE'!A3</f>
        <v>Year: 2025-26</v>
      </c>
      <c r="B3" s="301"/>
      <c r="C3" s="301"/>
      <c r="D3" s="301"/>
      <c r="E3" s="301"/>
    </row>
    <row r="4" spans="1:6" ht="18" x14ac:dyDescent="0.35">
      <c r="A4" s="79" t="s">
        <v>318</v>
      </c>
      <c r="B4" s="80"/>
      <c r="C4" s="81"/>
      <c r="D4" s="81"/>
      <c r="E4" s="81"/>
      <c r="F4" s="81"/>
    </row>
    <row r="5" spans="1:6" ht="18.75" thickBot="1" x14ac:dyDescent="0.4">
      <c r="A5" s="82"/>
      <c r="B5" s="80"/>
      <c r="C5" s="81"/>
      <c r="D5" s="81"/>
      <c r="E5" s="81"/>
      <c r="F5" s="81"/>
    </row>
    <row r="6" spans="1:6" ht="18.75" thickBot="1" x14ac:dyDescent="0.4">
      <c r="A6" s="302" t="s">
        <v>319</v>
      </c>
      <c r="B6" s="303"/>
      <c r="C6" s="303"/>
      <c r="D6" s="303"/>
      <c r="E6" s="303"/>
      <c r="F6" s="304"/>
    </row>
    <row r="7" spans="1:6" ht="18.75" thickBot="1" x14ac:dyDescent="0.4">
      <c r="A7" s="83">
        <v>-1</v>
      </c>
      <c r="B7" s="84">
        <v>-2</v>
      </c>
      <c r="C7" s="84">
        <v>-3</v>
      </c>
      <c r="D7" s="84">
        <v>-4</v>
      </c>
      <c r="E7" s="84">
        <v>-5</v>
      </c>
      <c r="F7" s="84">
        <v>-6</v>
      </c>
    </row>
    <row r="8" spans="1:6" ht="43.5" customHeight="1" x14ac:dyDescent="0.25">
      <c r="A8" s="305" t="s">
        <v>1</v>
      </c>
      <c r="B8" s="305" t="s">
        <v>320</v>
      </c>
      <c r="C8" s="85" t="s">
        <v>321</v>
      </c>
      <c r="D8" s="307" t="s">
        <v>322</v>
      </c>
      <c r="E8" s="307" t="s">
        <v>323</v>
      </c>
      <c r="F8" s="85" t="s">
        <v>324</v>
      </c>
    </row>
    <row r="9" spans="1:6" ht="72" customHeight="1" thickBot="1" x14ac:dyDescent="0.3">
      <c r="A9" s="306"/>
      <c r="B9" s="306"/>
      <c r="C9" s="86" t="s">
        <v>325</v>
      </c>
      <c r="D9" s="308"/>
      <c r="E9" s="308"/>
      <c r="F9" s="86" t="s">
        <v>326</v>
      </c>
    </row>
    <row r="10" spans="1:6" ht="24.95" customHeight="1" thickBot="1" x14ac:dyDescent="0.4">
      <c r="A10" s="87"/>
      <c r="B10" s="88" t="s">
        <v>327</v>
      </c>
      <c r="C10" s="89">
        <f>SUM(C11:C15)</f>
        <v>1441</v>
      </c>
      <c r="D10" s="90" t="s">
        <v>328</v>
      </c>
      <c r="E10" s="90">
        <f>SUM(E11:E15)</f>
        <v>0</v>
      </c>
      <c r="F10" s="91">
        <f>E10*100/C10</f>
        <v>0</v>
      </c>
    </row>
    <row r="11" spans="1:6" ht="24.95" customHeight="1" thickBot="1" x14ac:dyDescent="0.4">
      <c r="A11" s="92">
        <v>1</v>
      </c>
      <c r="B11" s="93" t="s">
        <v>329</v>
      </c>
      <c r="C11" s="90">
        <v>1023</v>
      </c>
      <c r="D11" s="90" t="s">
        <v>330</v>
      </c>
      <c r="E11" s="94">
        <v>0</v>
      </c>
      <c r="F11" s="94">
        <f>E11*100/C11</f>
        <v>0</v>
      </c>
    </row>
    <row r="12" spans="1:6" ht="24.95" customHeight="1" thickBot="1" x14ac:dyDescent="0.4">
      <c r="A12" s="92">
        <v>2</v>
      </c>
      <c r="B12" s="93" t="s">
        <v>331</v>
      </c>
      <c r="C12" s="90">
        <v>242</v>
      </c>
      <c r="D12" s="90" t="s">
        <v>330</v>
      </c>
      <c r="E12" s="94">
        <v>0</v>
      </c>
      <c r="F12" s="94">
        <f>E12*100/C12</f>
        <v>0</v>
      </c>
    </row>
    <row r="13" spans="1:6" ht="24.95" customHeight="1" thickBot="1" x14ac:dyDescent="0.4">
      <c r="A13" s="92">
        <v>3</v>
      </c>
      <c r="B13" s="93" t="s">
        <v>332</v>
      </c>
      <c r="C13" s="90">
        <v>23</v>
      </c>
      <c r="D13" s="90" t="s">
        <v>330</v>
      </c>
      <c r="E13" s="94">
        <v>0</v>
      </c>
      <c r="F13" s="91">
        <f>E13*100/C13</f>
        <v>0</v>
      </c>
    </row>
    <row r="14" spans="1:6" ht="24.95" customHeight="1" thickBot="1" x14ac:dyDescent="0.4">
      <c r="A14" s="92">
        <v>4</v>
      </c>
      <c r="B14" s="93" t="s">
        <v>333</v>
      </c>
      <c r="C14" s="90">
        <v>143</v>
      </c>
      <c r="D14" s="90" t="s">
        <v>330</v>
      </c>
      <c r="E14" s="94">
        <v>0</v>
      </c>
      <c r="F14" s="94">
        <v>0</v>
      </c>
    </row>
    <row r="15" spans="1:6" ht="24.95" customHeight="1" thickBot="1" x14ac:dyDescent="0.4">
      <c r="A15" s="92">
        <v>5</v>
      </c>
      <c r="B15" s="93" t="s">
        <v>334</v>
      </c>
      <c r="C15" s="90">
        <v>10</v>
      </c>
      <c r="D15" s="90" t="s">
        <v>330</v>
      </c>
      <c r="E15" s="94">
        <v>0</v>
      </c>
      <c r="F15" s="94">
        <v>0</v>
      </c>
    </row>
    <row r="16" spans="1:6" ht="24.95" customHeight="1" thickBot="1" x14ac:dyDescent="0.4">
      <c r="A16" s="92"/>
      <c r="B16" s="88" t="s">
        <v>335</v>
      </c>
      <c r="C16" s="89"/>
      <c r="D16" s="90" t="s">
        <v>330</v>
      </c>
      <c r="E16" s="90"/>
      <c r="F16" s="95"/>
    </row>
    <row r="17" spans="1:6" ht="24.95" customHeight="1" thickBot="1" x14ac:dyDescent="0.4">
      <c r="A17" s="92">
        <v>6</v>
      </c>
      <c r="B17" s="93" t="s">
        <v>336</v>
      </c>
      <c r="C17" s="90">
        <v>5</v>
      </c>
      <c r="D17" s="90" t="s">
        <v>330</v>
      </c>
      <c r="E17" s="94">
        <v>0</v>
      </c>
      <c r="F17" s="95">
        <f>E17*100/C17</f>
        <v>0</v>
      </c>
    </row>
  </sheetData>
  <mergeCells count="8">
    <mergeCell ref="A1:E1"/>
    <mergeCell ref="A2:E2"/>
    <mergeCell ref="A3:E3"/>
    <mergeCell ref="A6:F6"/>
    <mergeCell ref="A8:A9"/>
    <mergeCell ref="B8:B9"/>
    <mergeCell ref="D8:D9"/>
    <mergeCell ref="E8:E9"/>
  </mergeCells>
  <printOptions horizontalCentered="1" verticalCentered="1"/>
  <pageMargins left="0.45" right="0.45" top="0.5" bottom="0.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view="pageBreakPreview" zoomScale="60" zoomScaleNormal="100" workbookViewId="0">
      <selection activeCell="A9" sqref="A9"/>
    </sheetView>
  </sheetViews>
  <sheetFormatPr defaultRowHeight="15" x14ac:dyDescent="0.25"/>
  <cols>
    <col min="1" max="1" width="25.28515625" customWidth="1"/>
    <col min="2" max="2" width="14.28515625" customWidth="1"/>
    <col min="3" max="3" width="18.7109375" customWidth="1"/>
    <col min="4" max="4" width="17.8554687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x14ac:dyDescent="0.35">
      <c r="A1" s="301" t="str">
        <f>'[26]MG COVER PAGE'!A1</f>
        <v>Name of Distribution Licensee: M G V C L</v>
      </c>
      <c r="B1" s="301"/>
      <c r="C1" s="301"/>
      <c r="D1" s="301"/>
      <c r="E1" s="301"/>
    </row>
    <row r="2" spans="1:7" ht="18" x14ac:dyDescent="0.35">
      <c r="A2" s="301" t="str">
        <f>'[26]MG COVER PAGE'!A2</f>
        <v>Quarter :   Q-4  (JAN-FEB-MAR-2026)</v>
      </c>
      <c r="B2" s="301"/>
      <c r="C2" s="301"/>
      <c r="D2" s="301"/>
      <c r="E2" s="301"/>
    </row>
    <row r="3" spans="1:7" ht="18" x14ac:dyDescent="0.35">
      <c r="A3" s="301" t="str">
        <f>'[26]MG COVER PAGE'!A3</f>
        <v>Year: 2025-26</v>
      </c>
      <c r="B3" s="301"/>
      <c r="C3" s="301"/>
      <c r="D3" s="301"/>
      <c r="E3" s="301"/>
    </row>
    <row r="4" spans="1:7" ht="18" x14ac:dyDescent="0.35">
      <c r="A4" s="96" t="s">
        <v>337</v>
      </c>
      <c r="B4" s="97"/>
      <c r="C4" s="97"/>
      <c r="D4" s="97"/>
      <c r="E4" s="97"/>
    </row>
    <row r="5" spans="1:7" ht="22.5" customHeight="1" thickBot="1" x14ac:dyDescent="0.4">
      <c r="A5" s="309" t="s">
        <v>338</v>
      </c>
      <c r="B5" s="309"/>
      <c r="C5" s="309"/>
      <c r="D5" s="309"/>
      <c r="E5" s="309"/>
    </row>
    <row r="6" spans="1:7" ht="18" x14ac:dyDescent="0.35">
      <c r="A6" s="98">
        <v>-1</v>
      </c>
      <c r="B6" s="99">
        <v>-2</v>
      </c>
      <c r="C6" s="99">
        <v>-3</v>
      </c>
      <c r="D6" s="99">
        <v>-4</v>
      </c>
      <c r="E6" s="100">
        <v>-5</v>
      </c>
    </row>
    <row r="7" spans="1:7" ht="36" x14ac:dyDescent="0.35">
      <c r="A7" s="310" t="s">
        <v>339</v>
      </c>
      <c r="B7" s="312" t="s">
        <v>340</v>
      </c>
      <c r="C7" s="312" t="s">
        <v>341</v>
      </c>
      <c r="D7" s="312" t="s">
        <v>323</v>
      </c>
      <c r="E7" s="101" t="s">
        <v>342</v>
      </c>
    </row>
    <row r="8" spans="1:7" ht="79.5" customHeight="1" thickBot="1" x14ac:dyDescent="0.4">
      <c r="A8" s="311"/>
      <c r="B8" s="313"/>
      <c r="C8" s="313"/>
      <c r="D8" s="313"/>
      <c r="E8" s="102" t="s">
        <v>343</v>
      </c>
    </row>
    <row r="9" spans="1:7" ht="35.1" customHeight="1" x14ac:dyDescent="0.25">
      <c r="A9" s="103" t="s">
        <v>344</v>
      </c>
      <c r="B9" s="103">
        <v>56</v>
      </c>
      <c r="C9" s="103" t="s">
        <v>345</v>
      </c>
      <c r="D9" s="103">
        <v>0</v>
      </c>
      <c r="E9" s="104">
        <f>D9*100/B9</f>
        <v>0</v>
      </c>
      <c r="F9" s="105"/>
      <c r="G9" s="105"/>
    </row>
    <row r="10" spans="1:7" ht="35.1" customHeight="1" x14ac:dyDescent="0.25">
      <c r="A10" s="106" t="s">
        <v>346</v>
      </c>
      <c r="B10" s="106">
        <v>24</v>
      </c>
      <c r="C10" s="106" t="s">
        <v>347</v>
      </c>
      <c r="D10" s="106">
        <v>0</v>
      </c>
      <c r="E10" s="106">
        <v>0</v>
      </c>
    </row>
    <row r="11" spans="1:7" ht="35.1" customHeight="1" x14ac:dyDescent="0.25">
      <c r="A11" s="106" t="s">
        <v>348</v>
      </c>
      <c r="B11" s="106">
        <v>1</v>
      </c>
      <c r="C11" s="106" t="s">
        <v>349</v>
      </c>
      <c r="D11" s="106">
        <v>0</v>
      </c>
      <c r="E11" s="106">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view="pageBreakPreview" zoomScale="60" zoomScaleNormal="100" workbookViewId="0">
      <selection activeCell="A9" sqref="A9"/>
    </sheetView>
  </sheetViews>
  <sheetFormatPr defaultRowHeight="15" x14ac:dyDescent="0.25"/>
  <cols>
    <col min="1" max="1" width="6.5703125" customWidth="1"/>
    <col min="2" max="2" width="18.28515625" customWidth="1"/>
    <col min="3" max="3" width="12.140625" customWidth="1"/>
    <col min="4" max="4" width="13.5703125" customWidth="1"/>
    <col min="5" max="5" width="15.85546875" customWidth="1"/>
    <col min="6" max="6" width="18.8554687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x14ac:dyDescent="0.35">
      <c r="A1" s="301" t="str">
        <f>'[26]MG COVER PAGE'!A1</f>
        <v>Name of Distribution Licensee: M G V C L</v>
      </c>
      <c r="B1" s="301"/>
      <c r="C1" s="301"/>
      <c r="D1" s="301"/>
      <c r="E1" s="301"/>
    </row>
    <row r="2" spans="1:13" ht="18" x14ac:dyDescent="0.35">
      <c r="A2" s="301" t="str">
        <f>'[26]MG COVER PAGE'!A2</f>
        <v>Quarter :   Q-4  (JAN-FEB-MAR-2026)</v>
      </c>
      <c r="B2" s="301"/>
      <c r="C2" s="301"/>
      <c r="D2" s="301"/>
      <c r="E2" s="301"/>
    </row>
    <row r="3" spans="1:13" ht="18" x14ac:dyDescent="0.35">
      <c r="A3" s="301" t="str">
        <f>'[26]MG COVER PAGE'!A3</f>
        <v>Year: 2025-26</v>
      </c>
      <c r="B3" s="301"/>
      <c r="C3" s="301"/>
      <c r="D3" s="301"/>
      <c r="E3" s="301"/>
    </row>
    <row r="4" spans="1:13" ht="18" x14ac:dyDescent="0.35">
      <c r="A4" s="107" t="s">
        <v>350</v>
      </c>
      <c r="B4" s="80"/>
      <c r="C4" s="80"/>
      <c r="D4" s="80"/>
      <c r="E4" s="80"/>
      <c r="F4" s="80"/>
      <c r="G4" s="80"/>
      <c r="H4" s="80"/>
      <c r="I4" s="80"/>
      <c r="J4" s="80"/>
      <c r="K4" s="80"/>
      <c r="L4" s="80"/>
      <c r="M4" s="80"/>
    </row>
    <row r="5" spans="1:13" ht="18.75" thickBot="1" x14ac:dyDescent="0.4">
      <c r="A5" s="315" t="s">
        <v>351</v>
      </c>
      <c r="B5" s="315"/>
      <c r="C5" s="315"/>
      <c r="D5" s="315"/>
      <c r="E5" s="315"/>
      <c r="F5" s="315"/>
      <c r="G5" s="80"/>
      <c r="H5" s="80"/>
      <c r="I5" s="80"/>
      <c r="J5" s="80"/>
      <c r="K5" s="80"/>
      <c r="L5" s="80"/>
      <c r="M5" s="80"/>
    </row>
    <row r="6" spans="1:13" ht="18" x14ac:dyDescent="0.35">
      <c r="A6" s="98">
        <v>-1</v>
      </c>
      <c r="B6" s="99">
        <v>-2</v>
      </c>
      <c r="C6" s="99">
        <v>-3</v>
      </c>
      <c r="D6" s="99">
        <v>-4</v>
      </c>
      <c r="E6" s="99">
        <v>-5</v>
      </c>
      <c r="F6" s="100">
        <v>-6</v>
      </c>
      <c r="G6" s="80"/>
      <c r="H6" s="80"/>
      <c r="I6" s="80"/>
      <c r="J6" s="80"/>
      <c r="K6" s="80"/>
      <c r="L6" s="80"/>
      <c r="M6" s="80"/>
    </row>
    <row r="7" spans="1:13" ht="43.5" customHeight="1" x14ac:dyDescent="0.35">
      <c r="A7" s="316" t="s">
        <v>1</v>
      </c>
      <c r="B7" s="312" t="s">
        <v>320</v>
      </c>
      <c r="C7" s="312" t="s">
        <v>352</v>
      </c>
      <c r="D7" s="312" t="s">
        <v>353</v>
      </c>
      <c r="E7" s="312" t="s">
        <v>323</v>
      </c>
      <c r="F7" s="108" t="s">
        <v>354</v>
      </c>
      <c r="G7" s="80"/>
      <c r="H7" s="80"/>
      <c r="I7" s="80"/>
      <c r="J7" s="80"/>
      <c r="K7" s="80"/>
      <c r="L7" s="80"/>
      <c r="M7" s="80"/>
    </row>
    <row r="8" spans="1:13" ht="72" customHeight="1" thickBot="1" x14ac:dyDescent="0.4">
      <c r="A8" s="317"/>
      <c r="B8" s="313"/>
      <c r="C8" s="313"/>
      <c r="D8" s="313"/>
      <c r="E8" s="313"/>
      <c r="F8" s="109" t="s">
        <v>326</v>
      </c>
      <c r="G8" s="80"/>
      <c r="H8" s="80"/>
      <c r="I8" s="80"/>
      <c r="J8" s="80"/>
      <c r="K8" s="80"/>
      <c r="L8" s="80"/>
      <c r="M8" s="80"/>
    </row>
    <row r="9" spans="1:13" ht="24.95" customHeight="1" x14ac:dyDescent="0.35">
      <c r="A9" s="110">
        <v>1</v>
      </c>
      <c r="B9" s="103" t="s">
        <v>327</v>
      </c>
      <c r="C9" s="110">
        <v>33</v>
      </c>
      <c r="D9" s="111">
        <v>3.5000000000000003E-2</v>
      </c>
      <c r="E9" s="110">
        <v>0</v>
      </c>
      <c r="F9" s="110">
        <f>E9*100/C9</f>
        <v>0</v>
      </c>
      <c r="G9" s="80"/>
      <c r="H9" s="80"/>
      <c r="I9" s="80"/>
      <c r="J9" s="80"/>
      <c r="K9" s="80"/>
      <c r="L9" s="80"/>
      <c r="M9" s="80"/>
    </row>
    <row r="10" spans="1:13" ht="24.95" customHeight="1" x14ac:dyDescent="0.35">
      <c r="A10" s="112">
        <v>2</v>
      </c>
      <c r="B10" s="106" t="s">
        <v>335</v>
      </c>
      <c r="C10" s="112">
        <v>4</v>
      </c>
      <c r="D10" s="113">
        <v>0.03</v>
      </c>
      <c r="E10" s="112">
        <v>0</v>
      </c>
      <c r="F10" s="112">
        <v>0</v>
      </c>
      <c r="G10" s="80"/>
      <c r="H10" s="80"/>
      <c r="I10" s="80"/>
      <c r="J10" s="80"/>
      <c r="K10" s="80"/>
      <c r="L10" s="80"/>
      <c r="M10" s="80"/>
    </row>
    <row r="11" spans="1:13" ht="24.95" customHeight="1" x14ac:dyDescent="0.35">
      <c r="A11" s="112">
        <v>3</v>
      </c>
      <c r="B11" s="106" t="s">
        <v>355</v>
      </c>
      <c r="C11" s="112">
        <v>1</v>
      </c>
      <c r="D11" s="113">
        <v>0.03</v>
      </c>
      <c r="E11" s="112">
        <v>0</v>
      </c>
      <c r="F11" s="112">
        <v>0</v>
      </c>
      <c r="G11" s="80"/>
      <c r="H11" s="80"/>
      <c r="I11" s="80"/>
      <c r="J11" s="80"/>
      <c r="K11" s="80"/>
      <c r="L11" s="80"/>
      <c r="M11" s="80"/>
    </row>
    <row r="12" spans="1:13" ht="18" x14ac:dyDescent="0.35">
      <c r="A12" s="114"/>
      <c r="B12" s="80"/>
      <c r="C12" s="80"/>
      <c r="D12" s="80"/>
      <c r="E12" s="80"/>
      <c r="F12" s="80"/>
      <c r="G12" s="80"/>
      <c r="H12" s="80"/>
      <c r="I12" s="80"/>
      <c r="J12" s="80"/>
      <c r="K12" s="80"/>
      <c r="L12" s="80"/>
      <c r="M12" s="80"/>
    </row>
    <row r="13" spans="1:13" ht="55.5" customHeight="1" x14ac:dyDescent="0.35">
      <c r="A13" s="314" t="s">
        <v>356</v>
      </c>
      <c r="B13" s="314"/>
      <c r="C13" s="314"/>
      <c r="D13" s="314"/>
      <c r="E13" s="314"/>
      <c r="F13" s="314"/>
      <c r="G13" s="80"/>
      <c r="H13" s="80"/>
      <c r="I13" s="80"/>
      <c r="J13" s="80"/>
      <c r="K13" s="80"/>
      <c r="L13" s="80"/>
      <c r="M13" s="80"/>
    </row>
    <row r="14" spans="1:13" ht="10.5" customHeight="1" x14ac:dyDescent="0.35">
      <c r="A14" s="79"/>
      <c r="B14" s="80"/>
      <c r="C14" s="80"/>
      <c r="D14" s="80"/>
      <c r="E14" s="80"/>
      <c r="F14" s="80"/>
      <c r="G14" s="80"/>
      <c r="H14" s="80"/>
      <c r="I14" s="80"/>
      <c r="J14" s="80"/>
      <c r="K14" s="80"/>
      <c r="L14" s="80"/>
      <c r="M14" s="80"/>
    </row>
    <row r="15" spans="1:13" ht="18" x14ac:dyDescent="0.35">
      <c r="A15" s="114" t="s">
        <v>357</v>
      </c>
      <c r="B15" s="80"/>
      <c r="C15" s="80"/>
      <c r="D15" s="80"/>
      <c r="E15" s="80"/>
      <c r="F15" s="80"/>
      <c r="G15" s="80"/>
      <c r="H15" s="80"/>
      <c r="I15" s="80"/>
      <c r="J15" s="80"/>
      <c r="K15" s="80"/>
      <c r="L15" s="80"/>
      <c r="M15" s="80"/>
    </row>
    <row r="16" spans="1:13" ht="44.25" customHeight="1" x14ac:dyDescent="0.35">
      <c r="A16" s="314" t="s">
        <v>358</v>
      </c>
      <c r="B16" s="314"/>
      <c r="C16" s="314"/>
      <c r="D16" s="314"/>
      <c r="E16" s="314"/>
      <c r="F16" s="314"/>
      <c r="G16" s="80"/>
      <c r="H16" s="80"/>
      <c r="I16" s="80"/>
      <c r="J16" s="80"/>
      <c r="K16" s="80"/>
      <c r="L16" s="80"/>
      <c r="M16" s="80"/>
    </row>
    <row r="17" spans="1:13" ht="18" x14ac:dyDescent="0.35">
      <c r="A17" s="80"/>
      <c r="B17" s="80"/>
      <c r="C17" s="80"/>
      <c r="D17" s="80"/>
      <c r="E17" s="80"/>
      <c r="F17" s="80"/>
      <c r="G17" s="80"/>
      <c r="H17" s="80"/>
      <c r="I17" s="80"/>
      <c r="J17" s="80"/>
      <c r="K17" s="80"/>
      <c r="L17" s="80"/>
      <c r="M17" s="80"/>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view="pageBreakPreview" zoomScale="60" zoomScaleNormal="85" workbookViewId="0">
      <selection activeCell="A9" sqref="A9"/>
    </sheetView>
  </sheetViews>
  <sheetFormatPr defaultColWidth="14.5703125" defaultRowHeight="14.25" x14ac:dyDescent="0.2"/>
  <cols>
    <col min="1" max="1" width="4.140625" style="127" bestFit="1" customWidth="1"/>
    <col min="2" max="2" width="11.28515625" style="127" customWidth="1"/>
    <col min="3" max="3" width="19.7109375" style="127" customWidth="1"/>
    <col min="4" max="4" width="25.7109375" style="127" customWidth="1"/>
    <col min="5" max="5" width="18.85546875" style="127" customWidth="1"/>
    <col min="6" max="6" width="30.85546875" style="127" customWidth="1"/>
    <col min="7" max="7" width="15.140625" style="127" customWidth="1"/>
    <col min="8" max="256" width="14.5703125" style="127"/>
    <col min="257" max="257" width="4.140625" style="127" bestFit="1" customWidth="1"/>
    <col min="258" max="258" width="11.28515625" style="127" customWidth="1"/>
    <col min="259" max="259" width="19.7109375" style="127" customWidth="1"/>
    <col min="260" max="260" width="25.7109375" style="127" customWidth="1"/>
    <col min="261" max="261" width="18.85546875" style="127" customWidth="1"/>
    <col min="262" max="262" width="30.85546875" style="127" customWidth="1"/>
    <col min="263" max="263" width="15.140625" style="127" customWidth="1"/>
    <col min="264" max="512" width="14.5703125" style="127"/>
    <col min="513" max="513" width="4.140625" style="127" bestFit="1" customWidth="1"/>
    <col min="514" max="514" width="11.28515625" style="127" customWidth="1"/>
    <col min="515" max="515" width="19.7109375" style="127" customWidth="1"/>
    <col min="516" max="516" width="25.7109375" style="127" customWidth="1"/>
    <col min="517" max="517" width="18.85546875" style="127" customWidth="1"/>
    <col min="518" max="518" width="30.85546875" style="127" customWidth="1"/>
    <col min="519" max="519" width="15.140625" style="127" customWidth="1"/>
    <col min="520" max="768" width="14.5703125" style="127"/>
    <col min="769" max="769" width="4.140625" style="127" bestFit="1" customWidth="1"/>
    <col min="770" max="770" width="11.28515625" style="127" customWidth="1"/>
    <col min="771" max="771" width="19.7109375" style="127" customWidth="1"/>
    <col min="772" max="772" width="25.7109375" style="127" customWidth="1"/>
    <col min="773" max="773" width="18.85546875" style="127" customWidth="1"/>
    <col min="774" max="774" width="30.85546875" style="127" customWidth="1"/>
    <col min="775" max="775" width="15.140625" style="127" customWidth="1"/>
    <col min="776" max="1024" width="14.5703125" style="127"/>
    <col min="1025" max="1025" width="4.140625" style="127" bestFit="1" customWidth="1"/>
    <col min="1026" max="1026" width="11.28515625" style="127" customWidth="1"/>
    <col min="1027" max="1027" width="19.7109375" style="127" customWidth="1"/>
    <col min="1028" max="1028" width="25.7109375" style="127" customWidth="1"/>
    <col min="1029" max="1029" width="18.85546875" style="127" customWidth="1"/>
    <col min="1030" max="1030" width="30.85546875" style="127" customWidth="1"/>
    <col min="1031" max="1031" width="15.140625" style="127" customWidth="1"/>
    <col min="1032" max="1280" width="14.5703125" style="127"/>
    <col min="1281" max="1281" width="4.140625" style="127" bestFit="1" customWidth="1"/>
    <col min="1282" max="1282" width="11.28515625" style="127" customWidth="1"/>
    <col min="1283" max="1283" width="19.7109375" style="127" customWidth="1"/>
    <col min="1284" max="1284" width="25.7109375" style="127" customWidth="1"/>
    <col min="1285" max="1285" width="18.85546875" style="127" customWidth="1"/>
    <col min="1286" max="1286" width="30.85546875" style="127" customWidth="1"/>
    <col min="1287" max="1287" width="15.140625" style="127" customWidth="1"/>
    <col min="1288" max="1536" width="14.5703125" style="127"/>
    <col min="1537" max="1537" width="4.140625" style="127" bestFit="1" customWidth="1"/>
    <col min="1538" max="1538" width="11.28515625" style="127" customWidth="1"/>
    <col min="1539" max="1539" width="19.7109375" style="127" customWidth="1"/>
    <col min="1540" max="1540" width="25.7109375" style="127" customWidth="1"/>
    <col min="1541" max="1541" width="18.85546875" style="127" customWidth="1"/>
    <col min="1542" max="1542" width="30.85546875" style="127" customWidth="1"/>
    <col min="1543" max="1543" width="15.140625" style="127" customWidth="1"/>
    <col min="1544" max="1792" width="14.5703125" style="127"/>
    <col min="1793" max="1793" width="4.140625" style="127" bestFit="1" customWidth="1"/>
    <col min="1794" max="1794" width="11.28515625" style="127" customWidth="1"/>
    <col min="1795" max="1795" width="19.7109375" style="127" customWidth="1"/>
    <col min="1796" max="1796" width="25.7109375" style="127" customWidth="1"/>
    <col min="1797" max="1797" width="18.85546875" style="127" customWidth="1"/>
    <col min="1798" max="1798" width="30.85546875" style="127" customWidth="1"/>
    <col min="1799" max="1799" width="15.140625" style="127" customWidth="1"/>
    <col min="1800" max="2048" width="14.5703125" style="127"/>
    <col min="2049" max="2049" width="4.140625" style="127" bestFit="1" customWidth="1"/>
    <col min="2050" max="2050" width="11.28515625" style="127" customWidth="1"/>
    <col min="2051" max="2051" width="19.7109375" style="127" customWidth="1"/>
    <col min="2052" max="2052" width="25.7109375" style="127" customWidth="1"/>
    <col min="2053" max="2053" width="18.85546875" style="127" customWidth="1"/>
    <col min="2054" max="2054" width="30.85546875" style="127" customWidth="1"/>
    <col min="2055" max="2055" width="15.140625" style="127" customWidth="1"/>
    <col min="2056" max="2304" width="14.5703125" style="127"/>
    <col min="2305" max="2305" width="4.140625" style="127" bestFit="1" customWidth="1"/>
    <col min="2306" max="2306" width="11.28515625" style="127" customWidth="1"/>
    <col min="2307" max="2307" width="19.7109375" style="127" customWidth="1"/>
    <col min="2308" max="2308" width="25.7109375" style="127" customWidth="1"/>
    <col min="2309" max="2309" width="18.85546875" style="127" customWidth="1"/>
    <col min="2310" max="2310" width="30.85546875" style="127" customWidth="1"/>
    <col min="2311" max="2311" width="15.140625" style="127" customWidth="1"/>
    <col min="2312" max="2560" width="14.5703125" style="127"/>
    <col min="2561" max="2561" width="4.140625" style="127" bestFit="1" customWidth="1"/>
    <col min="2562" max="2562" width="11.28515625" style="127" customWidth="1"/>
    <col min="2563" max="2563" width="19.7109375" style="127" customWidth="1"/>
    <col min="2564" max="2564" width="25.7109375" style="127" customWidth="1"/>
    <col min="2565" max="2565" width="18.85546875" style="127" customWidth="1"/>
    <col min="2566" max="2566" width="30.85546875" style="127" customWidth="1"/>
    <col min="2567" max="2567" width="15.140625" style="127" customWidth="1"/>
    <col min="2568" max="2816" width="14.5703125" style="127"/>
    <col min="2817" max="2817" width="4.140625" style="127" bestFit="1" customWidth="1"/>
    <col min="2818" max="2818" width="11.28515625" style="127" customWidth="1"/>
    <col min="2819" max="2819" width="19.7109375" style="127" customWidth="1"/>
    <col min="2820" max="2820" width="25.7109375" style="127" customWidth="1"/>
    <col min="2821" max="2821" width="18.85546875" style="127" customWidth="1"/>
    <col min="2822" max="2822" width="30.85546875" style="127" customWidth="1"/>
    <col min="2823" max="2823" width="15.140625" style="127" customWidth="1"/>
    <col min="2824" max="3072" width="14.5703125" style="127"/>
    <col min="3073" max="3073" width="4.140625" style="127" bestFit="1" customWidth="1"/>
    <col min="3074" max="3074" width="11.28515625" style="127" customWidth="1"/>
    <col min="3075" max="3075" width="19.7109375" style="127" customWidth="1"/>
    <col min="3076" max="3076" width="25.7109375" style="127" customWidth="1"/>
    <col min="3077" max="3077" width="18.85546875" style="127" customWidth="1"/>
    <col min="3078" max="3078" width="30.85546875" style="127" customWidth="1"/>
    <col min="3079" max="3079" width="15.140625" style="127" customWidth="1"/>
    <col min="3080" max="3328" width="14.5703125" style="127"/>
    <col min="3329" max="3329" width="4.140625" style="127" bestFit="1" customWidth="1"/>
    <col min="3330" max="3330" width="11.28515625" style="127" customWidth="1"/>
    <col min="3331" max="3331" width="19.7109375" style="127" customWidth="1"/>
    <col min="3332" max="3332" width="25.7109375" style="127" customWidth="1"/>
    <col min="3333" max="3333" width="18.85546875" style="127" customWidth="1"/>
    <col min="3334" max="3334" width="30.85546875" style="127" customWidth="1"/>
    <col min="3335" max="3335" width="15.140625" style="127" customWidth="1"/>
    <col min="3336" max="3584" width="14.5703125" style="127"/>
    <col min="3585" max="3585" width="4.140625" style="127" bestFit="1" customWidth="1"/>
    <col min="3586" max="3586" width="11.28515625" style="127" customWidth="1"/>
    <col min="3587" max="3587" width="19.7109375" style="127" customWidth="1"/>
    <col min="3588" max="3588" width="25.7109375" style="127" customWidth="1"/>
    <col min="3589" max="3589" width="18.85546875" style="127" customWidth="1"/>
    <col min="3590" max="3590" width="30.85546875" style="127" customWidth="1"/>
    <col min="3591" max="3591" width="15.140625" style="127" customWidth="1"/>
    <col min="3592" max="3840" width="14.5703125" style="127"/>
    <col min="3841" max="3841" width="4.140625" style="127" bestFit="1" customWidth="1"/>
    <col min="3842" max="3842" width="11.28515625" style="127" customWidth="1"/>
    <col min="3843" max="3843" width="19.7109375" style="127" customWidth="1"/>
    <col min="3844" max="3844" width="25.7109375" style="127" customWidth="1"/>
    <col min="3845" max="3845" width="18.85546875" style="127" customWidth="1"/>
    <col min="3846" max="3846" width="30.85546875" style="127" customWidth="1"/>
    <col min="3847" max="3847" width="15.140625" style="127" customWidth="1"/>
    <col min="3848" max="4096" width="14.5703125" style="127"/>
    <col min="4097" max="4097" width="4.140625" style="127" bestFit="1" customWidth="1"/>
    <col min="4098" max="4098" width="11.28515625" style="127" customWidth="1"/>
    <col min="4099" max="4099" width="19.7109375" style="127" customWidth="1"/>
    <col min="4100" max="4100" width="25.7109375" style="127" customWidth="1"/>
    <col min="4101" max="4101" width="18.85546875" style="127" customWidth="1"/>
    <col min="4102" max="4102" width="30.85546875" style="127" customWidth="1"/>
    <col min="4103" max="4103" width="15.140625" style="127" customWidth="1"/>
    <col min="4104" max="4352" width="14.5703125" style="127"/>
    <col min="4353" max="4353" width="4.140625" style="127" bestFit="1" customWidth="1"/>
    <col min="4354" max="4354" width="11.28515625" style="127" customWidth="1"/>
    <col min="4355" max="4355" width="19.7109375" style="127" customWidth="1"/>
    <col min="4356" max="4356" width="25.7109375" style="127" customWidth="1"/>
    <col min="4357" max="4357" width="18.85546875" style="127" customWidth="1"/>
    <col min="4358" max="4358" width="30.85546875" style="127" customWidth="1"/>
    <col min="4359" max="4359" width="15.140625" style="127" customWidth="1"/>
    <col min="4360" max="4608" width="14.5703125" style="127"/>
    <col min="4609" max="4609" width="4.140625" style="127" bestFit="1" customWidth="1"/>
    <col min="4610" max="4610" width="11.28515625" style="127" customWidth="1"/>
    <col min="4611" max="4611" width="19.7109375" style="127" customWidth="1"/>
    <col min="4612" max="4612" width="25.7109375" style="127" customWidth="1"/>
    <col min="4613" max="4613" width="18.85546875" style="127" customWidth="1"/>
    <col min="4614" max="4614" width="30.85546875" style="127" customWidth="1"/>
    <col min="4615" max="4615" width="15.140625" style="127" customWidth="1"/>
    <col min="4616" max="4864" width="14.5703125" style="127"/>
    <col min="4865" max="4865" width="4.140625" style="127" bestFit="1" customWidth="1"/>
    <col min="4866" max="4866" width="11.28515625" style="127" customWidth="1"/>
    <col min="4867" max="4867" width="19.7109375" style="127" customWidth="1"/>
    <col min="4868" max="4868" width="25.7109375" style="127" customWidth="1"/>
    <col min="4869" max="4869" width="18.85546875" style="127" customWidth="1"/>
    <col min="4870" max="4870" width="30.85546875" style="127" customWidth="1"/>
    <col min="4871" max="4871" width="15.140625" style="127" customWidth="1"/>
    <col min="4872" max="5120" width="14.5703125" style="127"/>
    <col min="5121" max="5121" width="4.140625" style="127" bestFit="1" customWidth="1"/>
    <col min="5122" max="5122" width="11.28515625" style="127" customWidth="1"/>
    <col min="5123" max="5123" width="19.7109375" style="127" customWidth="1"/>
    <col min="5124" max="5124" width="25.7109375" style="127" customWidth="1"/>
    <col min="5125" max="5125" width="18.85546875" style="127" customWidth="1"/>
    <col min="5126" max="5126" width="30.85546875" style="127" customWidth="1"/>
    <col min="5127" max="5127" width="15.140625" style="127" customWidth="1"/>
    <col min="5128" max="5376" width="14.5703125" style="127"/>
    <col min="5377" max="5377" width="4.140625" style="127" bestFit="1" customWidth="1"/>
    <col min="5378" max="5378" width="11.28515625" style="127" customWidth="1"/>
    <col min="5379" max="5379" width="19.7109375" style="127" customWidth="1"/>
    <col min="5380" max="5380" width="25.7109375" style="127" customWidth="1"/>
    <col min="5381" max="5381" width="18.85546875" style="127" customWidth="1"/>
    <col min="5382" max="5382" width="30.85546875" style="127" customWidth="1"/>
    <col min="5383" max="5383" width="15.140625" style="127" customWidth="1"/>
    <col min="5384" max="5632" width="14.5703125" style="127"/>
    <col min="5633" max="5633" width="4.140625" style="127" bestFit="1" customWidth="1"/>
    <col min="5634" max="5634" width="11.28515625" style="127" customWidth="1"/>
    <col min="5635" max="5635" width="19.7109375" style="127" customWidth="1"/>
    <col min="5636" max="5636" width="25.7109375" style="127" customWidth="1"/>
    <col min="5637" max="5637" width="18.85546875" style="127" customWidth="1"/>
    <col min="5638" max="5638" width="30.85546875" style="127" customWidth="1"/>
    <col min="5639" max="5639" width="15.140625" style="127" customWidth="1"/>
    <col min="5640" max="5888" width="14.5703125" style="127"/>
    <col min="5889" max="5889" width="4.140625" style="127" bestFit="1" customWidth="1"/>
    <col min="5890" max="5890" width="11.28515625" style="127" customWidth="1"/>
    <col min="5891" max="5891" width="19.7109375" style="127" customWidth="1"/>
    <col min="5892" max="5892" width="25.7109375" style="127" customWidth="1"/>
    <col min="5893" max="5893" width="18.85546875" style="127" customWidth="1"/>
    <col min="5894" max="5894" width="30.85546875" style="127" customWidth="1"/>
    <col min="5895" max="5895" width="15.140625" style="127" customWidth="1"/>
    <col min="5896" max="6144" width="14.5703125" style="127"/>
    <col min="6145" max="6145" width="4.140625" style="127" bestFit="1" customWidth="1"/>
    <col min="6146" max="6146" width="11.28515625" style="127" customWidth="1"/>
    <col min="6147" max="6147" width="19.7109375" style="127" customWidth="1"/>
    <col min="6148" max="6148" width="25.7109375" style="127" customWidth="1"/>
    <col min="6149" max="6149" width="18.85546875" style="127" customWidth="1"/>
    <col min="6150" max="6150" width="30.85546875" style="127" customWidth="1"/>
    <col min="6151" max="6151" width="15.140625" style="127" customWidth="1"/>
    <col min="6152" max="6400" width="14.5703125" style="127"/>
    <col min="6401" max="6401" width="4.140625" style="127" bestFit="1" customWidth="1"/>
    <col min="6402" max="6402" width="11.28515625" style="127" customWidth="1"/>
    <col min="6403" max="6403" width="19.7109375" style="127" customWidth="1"/>
    <col min="6404" max="6404" width="25.7109375" style="127" customWidth="1"/>
    <col min="6405" max="6405" width="18.85546875" style="127" customWidth="1"/>
    <col min="6406" max="6406" width="30.85546875" style="127" customWidth="1"/>
    <col min="6407" max="6407" width="15.140625" style="127" customWidth="1"/>
    <col min="6408" max="6656" width="14.5703125" style="127"/>
    <col min="6657" max="6657" width="4.140625" style="127" bestFit="1" customWidth="1"/>
    <col min="6658" max="6658" width="11.28515625" style="127" customWidth="1"/>
    <col min="6659" max="6659" width="19.7109375" style="127" customWidth="1"/>
    <col min="6660" max="6660" width="25.7109375" style="127" customWidth="1"/>
    <col min="6661" max="6661" width="18.85546875" style="127" customWidth="1"/>
    <col min="6662" max="6662" width="30.85546875" style="127" customWidth="1"/>
    <col min="6663" max="6663" width="15.140625" style="127" customWidth="1"/>
    <col min="6664" max="6912" width="14.5703125" style="127"/>
    <col min="6913" max="6913" width="4.140625" style="127" bestFit="1" customWidth="1"/>
    <col min="6914" max="6914" width="11.28515625" style="127" customWidth="1"/>
    <col min="6915" max="6915" width="19.7109375" style="127" customWidth="1"/>
    <col min="6916" max="6916" width="25.7109375" style="127" customWidth="1"/>
    <col min="6917" max="6917" width="18.85546875" style="127" customWidth="1"/>
    <col min="6918" max="6918" width="30.85546875" style="127" customWidth="1"/>
    <col min="6919" max="6919" width="15.140625" style="127" customWidth="1"/>
    <col min="6920" max="7168" width="14.5703125" style="127"/>
    <col min="7169" max="7169" width="4.140625" style="127" bestFit="1" customWidth="1"/>
    <col min="7170" max="7170" width="11.28515625" style="127" customWidth="1"/>
    <col min="7171" max="7171" width="19.7109375" style="127" customWidth="1"/>
    <col min="7172" max="7172" width="25.7109375" style="127" customWidth="1"/>
    <col min="7173" max="7173" width="18.85546875" style="127" customWidth="1"/>
    <col min="7174" max="7174" width="30.85546875" style="127" customWidth="1"/>
    <col min="7175" max="7175" width="15.140625" style="127" customWidth="1"/>
    <col min="7176" max="7424" width="14.5703125" style="127"/>
    <col min="7425" max="7425" width="4.140625" style="127" bestFit="1" customWidth="1"/>
    <col min="7426" max="7426" width="11.28515625" style="127" customWidth="1"/>
    <col min="7427" max="7427" width="19.7109375" style="127" customWidth="1"/>
    <col min="7428" max="7428" width="25.7109375" style="127" customWidth="1"/>
    <col min="7429" max="7429" width="18.85546875" style="127" customWidth="1"/>
    <col min="7430" max="7430" width="30.85546875" style="127" customWidth="1"/>
    <col min="7431" max="7431" width="15.140625" style="127" customWidth="1"/>
    <col min="7432" max="7680" width="14.5703125" style="127"/>
    <col min="7681" max="7681" width="4.140625" style="127" bestFit="1" customWidth="1"/>
    <col min="7682" max="7682" width="11.28515625" style="127" customWidth="1"/>
    <col min="7683" max="7683" width="19.7109375" style="127" customWidth="1"/>
    <col min="7684" max="7684" width="25.7109375" style="127" customWidth="1"/>
    <col min="7685" max="7685" width="18.85546875" style="127" customWidth="1"/>
    <col min="7686" max="7686" width="30.85546875" style="127" customWidth="1"/>
    <col min="7687" max="7687" width="15.140625" style="127" customWidth="1"/>
    <col min="7688" max="7936" width="14.5703125" style="127"/>
    <col min="7937" max="7937" width="4.140625" style="127" bestFit="1" customWidth="1"/>
    <col min="7938" max="7938" width="11.28515625" style="127" customWidth="1"/>
    <col min="7939" max="7939" width="19.7109375" style="127" customWidth="1"/>
    <col min="7940" max="7940" width="25.7109375" style="127" customWidth="1"/>
    <col min="7941" max="7941" width="18.85546875" style="127" customWidth="1"/>
    <col min="7942" max="7942" width="30.85546875" style="127" customWidth="1"/>
    <col min="7943" max="7943" width="15.140625" style="127" customWidth="1"/>
    <col min="7944" max="8192" width="14.5703125" style="127"/>
    <col min="8193" max="8193" width="4.140625" style="127" bestFit="1" customWidth="1"/>
    <col min="8194" max="8194" width="11.28515625" style="127" customWidth="1"/>
    <col min="8195" max="8195" width="19.7109375" style="127" customWidth="1"/>
    <col min="8196" max="8196" width="25.7109375" style="127" customWidth="1"/>
    <col min="8197" max="8197" width="18.85546875" style="127" customWidth="1"/>
    <col min="8198" max="8198" width="30.85546875" style="127" customWidth="1"/>
    <col min="8199" max="8199" width="15.140625" style="127" customWidth="1"/>
    <col min="8200" max="8448" width="14.5703125" style="127"/>
    <col min="8449" max="8449" width="4.140625" style="127" bestFit="1" customWidth="1"/>
    <col min="8450" max="8450" width="11.28515625" style="127" customWidth="1"/>
    <col min="8451" max="8451" width="19.7109375" style="127" customWidth="1"/>
    <col min="8452" max="8452" width="25.7109375" style="127" customWidth="1"/>
    <col min="8453" max="8453" width="18.85546875" style="127" customWidth="1"/>
    <col min="8454" max="8454" width="30.85546875" style="127" customWidth="1"/>
    <col min="8455" max="8455" width="15.140625" style="127" customWidth="1"/>
    <col min="8456" max="8704" width="14.5703125" style="127"/>
    <col min="8705" max="8705" width="4.140625" style="127" bestFit="1" customWidth="1"/>
    <col min="8706" max="8706" width="11.28515625" style="127" customWidth="1"/>
    <col min="8707" max="8707" width="19.7109375" style="127" customWidth="1"/>
    <col min="8708" max="8708" width="25.7109375" style="127" customWidth="1"/>
    <col min="8709" max="8709" width="18.85546875" style="127" customWidth="1"/>
    <col min="8710" max="8710" width="30.85546875" style="127" customWidth="1"/>
    <col min="8711" max="8711" width="15.140625" style="127" customWidth="1"/>
    <col min="8712" max="8960" width="14.5703125" style="127"/>
    <col min="8961" max="8961" width="4.140625" style="127" bestFit="1" customWidth="1"/>
    <col min="8962" max="8962" width="11.28515625" style="127" customWidth="1"/>
    <col min="8963" max="8963" width="19.7109375" style="127" customWidth="1"/>
    <col min="8964" max="8964" width="25.7109375" style="127" customWidth="1"/>
    <col min="8965" max="8965" width="18.85546875" style="127" customWidth="1"/>
    <col min="8966" max="8966" width="30.85546875" style="127" customWidth="1"/>
    <col min="8967" max="8967" width="15.140625" style="127" customWidth="1"/>
    <col min="8968" max="9216" width="14.5703125" style="127"/>
    <col min="9217" max="9217" width="4.140625" style="127" bestFit="1" customWidth="1"/>
    <col min="9218" max="9218" width="11.28515625" style="127" customWidth="1"/>
    <col min="9219" max="9219" width="19.7109375" style="127" customWidth="1"/>
    <col min="9220" max="9220" width="25.7109375" style="127" customWidth="1"/>
    <col min="9221" max="9221" width="18.85546875" style="127" customWidth="1"/>
    <col min="9222" max="9222" width="30.85546875" style="127" customWidth="1"/>
    <col min="9223" max="9223" width="15.140625" style="127" customWidth="1"/>
    <col min="9224" max="9472" width="14.5703125" style="127"/>
    <col min="9473" max="9473" width="4.140625" style="127" bestFit="1" customWidth="1"/>
    <col min="9474" max="9474" width="11.28515625" style="127" customWidth="1"/>
    <col min="9475" max="9475" width="19.7109375" style="127" customWidth="1"/>
    <col min="9476" max="9476" width="25.7109375" style="127" customWidth="1"/>
    <col min="9477" max="9477" width="18.85546875" style="127" customWidth="1"/>
    <col min="9478" max="9478" width="30.85546875" style="127" customWidth="1"/>
    <col min="9479" max="9479" width="15.140625" style="127" customWidth="1"/>
    <col min="9480" max="9728" width="14.5703125" style="127"/>
    <col min="9729" max="9729" width="4.140625" style="127" bestFit="1" customWidth="1"/>
    <col min="9730" max="9730" width="11.28515625" style="127" customWidth="1"/>
    <col min="9731" max="9731" width="19.7109375" style="127" customWidth="1"/>
    <col min="9732" max="9732" width="25.7109375" style="127" customWidth="1"/>
    <col min="9733" max="9733" width="18.85546875" style="127" customWidth="1"/>
    <col min="9734" max="9734" width="30.85546875" style="127" customWidth="1"/>
    <col min="9735" max="9735" width="15.140625" style="127" customWidth="1"/>
    <col min="9736" max="9984" width="14.5703125" style="127"/>
    <col min="9985" max="9985" width="4.140625" style="127" bestFit="1" customWidth="1"/>
    <col min="9986" max="9986" width="11.28515625" style="127" customWidth="1"/>
    <col min="9987" max="9987" width="19.7109375" style="127" customWidth="1"/>
    <col min="9988" max="9988" width="25.7109375" style="127" customWidth="1"/>
    <col min="9989" max="9989" width="18.85546875" style="127" customWidth="1"/>
    <col min="9990" max="9990" width="30.85546875" style="127" customWidth="1"/>
    <col min="9991" max="9991" width="15.140625" style="127" customWidth="1"/>
    <col min="9992" max="10240" width="14.5703125" style="127"/>
    <col min="10241" max="10241" width="4.140625" style="127" bestFit="1" customWidth="1"/>
    <col min="10242" max="10242" width="11.28515625" style="127" customWidth="1"/>
    <col min="10243" max="10243" width="19.7109375" style="127" customWidth="1"/>
    <col min="10244" max="10244" width="25.7109375" style="127" customWidth="1"/>
    <col min="10245" max="10245" width="18.85546875" style="127" customWidth="1"/>
    <col min="10246" max="10246" width="30.85546875" style="127" customWidth="1"/>
    <col min="10247" max="10247" width="15.140625" style="127" customWidth="1"/>
    <col min="10248" max="10496" width="14.5703125" style="127"/>
    <col min="10497" max="10497" width="4.140625" style="127" bestFit="1" customWidth="1"/>
    <col min="10498" max="10498" width="11.28515625" style="127" customWidth="1"/>
    <col min="10499" max="10499" width="19.7109375" style="127" customWidth="1"/>
    <col min="10500" max="10500" width="25.7109375" style="127" customWidth="1"/>
    <col min="10501" max="10501" width="18.85546875" style="127" customWidth="1"/>
    <col min="10502" max="10502" width="30.85546875" style="127" customWidth="1"/>
    <col min="10503" max="10503" width="15.140625" style="127" customWidth="1"/>
    <col min="10504" max="10752" width="14.5703125" style="127"/>
    <col min="10753" max="10753" width="4.140625" style="127" bestFit="1" customWidth="1"/>
    <col min="10754" max="10754" width="11.28515625" style="127" customWidth="1"/>
    <col min="10755" max="10755" width="19.7109375" style="127" customWidth="1"/>
    <col min="10756" max="10756" width="25.7109375" style="127" customWidth="1"/>
    <col min="10757" max="10757" width="18.85546875" style="127" customWidth="1"/>
    <col min="10758" max="10758" width="30.85546875" style="127" customWidth="1"/>
    <col min="10759" max="10759" width="15.140625" style="127" customWidth="1"/>
    <col min="10760" max="11008" width="14.5703125" style="127"/>
    <col min="11009" max="11009" width="4.140625" style="127" bestFit="1" customWidth="1"/>
    <col min="11010" max="11010" width="11.28515625" style="127" customWidth="1"/>
    <col min="11011" max="11011" width="19.7109375" style="127" customWidth="1"/>
    <col min="11012" max="11012" width="25.7109375" style="127" customWidth="1"/>
    <col min="11013" max="11013" width="18.85546875" style="127" customWidth="1"/>
    <col min="11014" max="11014" width="30.85546875" style="127" customWidth="1"/>
    <col min="11015" max="11015" width="15.140625" style="127" customWidth="1"/>
    <col min="11016" max="11264" width="14.5703125" style="127"/>
    <col min="11265" max="11265" width="4.140625" style="127" bestFit="1" customWidth="1"/>
    <col min="11266" max="11266" width="11.28515625" style="127" customWidth="1"/>
    <col min="11267" max="11267" width="19.7109375" style="127" customWidth="1"/>
    <col min="11268" max="11268" width="25.7109375" style="127" customWidth="1"/>
    <col min="11269" max="11269" width="18.85546875" style="127" customWidth="1"/>
    <col min="11270" max="11270" width="30.85546875" style="127" customWidth="1"/>
    <col min="11271" max="11271" width="15.140625" style="127" customWidth="1"/>
    <col min="11272" max="11520" width="14.5703125" style="127"/>
    <col min="11521" max="11521" width="4.140625" style="127" bestFit="1" customWidth="1"/>
    <col min="11522" max="11522" width="11.28515625" style="127" customWidth="1"/>
    <col min="11523" max="11523" width="19.7109375" style="127" customWidth="1"/>
    <col min="11524" max="11524" width="25.7109375" style="127" customWidth="1"/>
    <col min="11525" max="11525" width="18.85546875" style="127" customWidth="1"/>
    <col min="11526" max="11526" width="30.85546875" style="127" customWidth="1"/>
    <col min="11527" max="11527" width="15.140625" style="127" customWidth="1"/>
    <col min="11528" max="11776" width="14.5703125" style="127"/>
    <col min="11777" max="11777" width="4.140625" style="127" bestFit="1" customWidth="1"/>
    <col min="11778" max="11778" width="11.28515625" style="127" customWidth="1"/>
    <col min="11779" max="11779" width="19.7109375" style="127" customWidth="1"/>
    <col min="11780" max="11780" width="25.7109375" style="127" customWidth="1"/>
    <col min="11781" max="11781" width="18.85546875" style="127" customWidth="1"/>
    <col min="11782" max="11782" width="30.85546875" style="127" customWidth="1"/>
    <col min="11783" max="11783" width="15.140625" style="127" customWidth="1"/>
    <col min="11784" max="12032" width="14.5703125" style="127"/>
    <col min="12033" max="12033" width="4.140625" style="127" bestFit="1" customWidth="1"/>
    <col min="12034" max="12034" width="11.28515625" style="127" customWidth="1"/>
    <col min="12035" max="12035" width="19.7109375" style="127" customWidth="1"/>
    <col min="12036" max="12036" width="25.7109375" style="127" customWidth="1"/>
    <col min="12037" max="12037" width="18.85546875" style="127" customWidth="1"/>
    <col min="12038" max="12038" width="30.85546875" style="127" customWidth="1"/>
    <col min="12039" max="12039" width="15.140625" style="127" customWidth="1"/>
    <col min="12040" max="12288" width="14.5703125" style="127"/>
    <col min="12289" max="12289" width="4.140625" style="127" bestFit="1" customWidth="1"/>
    <col min="12290" max="12290" width="11.28515625" style="127" customWidth="1"/>
    <col min="12291" max="12291" width="19.7109375" style="127" customWidth="1"/>
    <col min="12292" max="12292" width="25.7109375" style="127" customWidth="1"/>
    <col min="12293" max="12293" width="18.85546875" style="127" customWidth="1"/>
    <col min="12294" max="12294" width="30.85546875" style="127" customWidth="1"/>
    <col min="12295" max="12295" width="15.140625" style="127" customWidth="1"/>
    <col min="12296" max="12544" width="14.5703125" style="127"/>
    <col min="12545" max="12545" width="4.140625" style="127" bestFit="1" customWidth="1"/>
    <col min="12546" max="12546" width="11.28515625" style="127" customWidth="1"/>
    <col min="12547" max="12547" width="19.7109375" style="127" customWidth="1"/>
    <col min="12548" max="12548" width="25.7109375" style="127" customWidth="1"/>
    <col min="12549" max="12549" width="18.85546875" style="127" customWidth="1"/>
    <col min="12550" max="12550" width="30.85546875" style="127" customWidth="1"/>
    <col min="12551" max="12551" width="15.140625" style="127" customWidth="1"/>
    <col min="12552" max="12800" width="14.5703125" style="127"/>
    <col min="12801" max="12801" width="4.140625" style="127" bestFit="1" customWidth="1"/>
    <col min="12802" max="12802" width="11.28515625" style="127" customWidth="1"/>
    <col min="12803" max="12803" width="19.7109375" style="127" customWidth="1"/>
    <col min="12804" max="12804" width="25.7109375" style="127" customWidth="1"/>
    <col min="12805" max="12805" width="18.85546875" style="127" customWidth="1"/>
    <col min="12806" max="12806" width="30.85546875" style="127" customWidth="1"/>
    <col min="12807" max="12807" width="15.140625" style="127" customWidth="1"/>
    <col min="12808" max="13056" width="14.5703125" style="127"/>
    <col min="13057" max="13057" width="4.140625" style="127" bestFit="1" customWidth="1"/>
    <col min="13058" max="13058" width="11.28515625" style="127" customWidth="1"/>
    <col min="13059" max="13059" width="19.7109375" style="127" customWidth="1"/>
    <col min="13060" max="13060" width="25.7109375" style="127" customWidth="1"/>
    <col min="13061" max="13061" width="18.85546875" style="127" customWidth="1"/>
    <col min="13062" max="13062" width="30.85546875" style="127" customWidth="1"/>
    <col min="13063" max="13063" width="15.140625" style="127" customWidth="1"/>
    <col min="13064" max="13312" width="14.5703125" style="127"/>
    <col min="13313" max="13313" width="4.140625" style="127" bestFit="1" customWidth="1"/>
    <col min="13314" max="13314" width="11.28515625" style="127" customWidth="1"/>
    <col min="13315" max="13315" width="19.7109375" style="127" customWidth="1"/>
    <col min="13316" max="13316" width="25.7109375" style="127" customWidth="1"/>
    <col min="13317" max="13317" width="18.85546875" style="127" customWidth="1"/>
    <col min="13318" max="13318" width="30.85546875" style="127" customWidth="1"/>
    <col min="13319" max="13319" width="15.140625" style="127" customWidth="1"/>
    <col min="13320" max="13568" width="14.5703125" style="127"/>
    <col min="13569" max="13569" width="4.140625" style="127" bestFit="1" customWidth="1"/>
    <col min="13570" max="13570" width="11.28515625" style="127" customWidth="1"/>
    <col min="13571" max="13571" width="19.7109375" style="127" customWidth="1"/>
    <col min="13572" max="13572" width="25.7109375" style="127" customWidth="1"/>
    <col min="13573" max="13573" width="18.85546875" style="127" customWidth="1"/>
    <col min="13574" max="13574" width="30.85546875" style="127" customWidth="1"/>
    <col min="13575" max="13575" width="15.140625" style="127" customWidth="1"/>
    <col min="13576" max="13824" width="14.5703125" style="127"/>
    <col min="13825" max="13825" width="4.140625" style="127" bestFit="1" customWidth="1"/>
    <col min="13826" max="13826" width="11.28515625" style="127" customWidth="1"/>
    <col min="13827" max="13827" width="19.7109375" style="127" customWidth="1"/>
    <col min="13828" max="13828" width="25.7109375" style="127" customWidth="1"/>
    <col min="13829" max="13829" width="18.85546875" style="127" customWidth="1"/>
    <col min="13830" max="13830" width="30.85546875" style="127" customWidth="1"/>
    <col min="13831" max="13831" width="15.140625" style="127" customWidth="1"/>
    <col min="13832" max="14080" width="14.5703125" style="127"/>
    <col min="14081" max="14081" width="4.140625" style="127" bestFit="1" customWidth="1"/>
    <col min="14082" max="14082" width="11.28515625" style="127" customWidth="1"/>
    <col min="14083" max="14083" width="19.7109375" style="127" customWidth="1"/>
    <col min="14084" max="14084" width="25.7109375" style="127" customWidth="1"/>
    <col min="14085" max="14085" width="18.85546875" style="127" customWidth="1"/>
    <col min="14086" max="14086" width="30.85546875" style="127" customWidth="1"/>
    <col min="14087" max="14087" width="15.140625" style="127" customWidth="1"/>
    <col min="14088" max="14336" width="14.5703125" style="127"/>
    <col min="14337" max="14337" width="4.140625" style="127" bestFit="1" customWidth="1"/>
    <col min="14338" max="14338" width="11.28515625" style="127" customWidth="1"/>
    <col min="14339" max="14339" width="19.7109375" style="127" customWidth="1"/>
    <col min="14340" max="14340" width="25.7109375" style="127" customWidth="1"/>
    <col min="14341" max="14341" width="18.85546875" style="127" customWidth="1"/>
    <col min="14342" max="14342" width="30.85546875" style="127" customWidth="1"/>
    <col min="14343" max="14343" width="15.140625" style="127" customWidth="1"/>
    <col min="14344" max="14592" width="14.5703125" style="127"/>
    <col min="14593" max="14593" width="4.140625" style="127" bestFit="1" customWidth="1"/>
    <col min="14594" max="14594" width="11.28515625" style="127" customWidth="1"/>
    <col min="14595" max="14595" width="19.7109375" style="127" customWidth="1"/>
    <col min="14596" max="14596" width="25.7109375" style="127" customWidth="1"/>
    <col min="14597" max="14597" width="18.85546875" style="127" customWidth="1"/>
    <col min="14598" max="14598" width="30.85546875" style="127" customWidth="1"/>
    <col min="14599" max="14599" width="15.140625" style="127" customWidth="1"/>
    <col min="14600" max="14848" width="14.5703125" style="127"/>
    <col min="14849" max="14849" width="4.140625" style="127" bestFit="1" customWidth="1"/>
    <col min="14850" max="14850" width="11.28515625" style="127" customWidth="1"/>
    <col min="14851" max="14851" width="19.7109375" style="127" customWidth="1"/>
    <col min="14852" max="14852" width="25.7109375" style="127" customWidth="1"/>
    <col min="14853" max="14853" width="18.85546875" style="127" customWidth="1"/>
    <col min="14854" max="14854" width="30.85546875" style="127" customWidth="1"/>
    <col min="14855" max="14855" width="15.140625" style="127" customWidth="1"/>
    <col min="14856" max="15104" width="14.5703125" style="127"/>
    <col min="15105" max="15105" width="4.140625" style="127" bestFit="1" customWidth="1"/>
    <col min="15106" max="15106" width="11.28515625" style="127" customWidth="1"/>
    <col min="15107" max="15107" width="19.7109375" style="127" customWidth="1"/>
    <col min="15108" max="15108" width="25.7109375" style="127" customWidth="1"/>
    <col min="15109" max="15109" width="18.85546875" style="127" customWidth="1"/>
    <col min="15110" max="15110" width="30.85546875" style="127" customWidth="1"/>
    <col min="15111" max="15111" width="15.140625" style="127" customWidth="1"/>
    <col min="15112" max="15360" width="14.5703125" style="127"/>
    <col min="15361" max="15361" width="4.140625" style="127" bestFit="1" customWidth="1"/>
    <col min="15362" max="15362" width="11.28515625" style="127" customWidth="1"/>
    <col min="15363" max="15363" width="19.7109375" style="127" customWidth="1"/>
    <col min="15364" max="15364" width="25.7109375" style="127" customWidth="1"/>
    <col min="15365" max="15365" width="18.85546875" style="127" customWidth="1"/>
    <col min="15366" max="15366" width="30.85546875" style="127" customWidth="1"/>
    <col min="15367" max="15367" width="15.140625" style="127" customWidth="1"/>
    <col min="15368" max="15616" width="14.5703125" style="127"/>
    <col min="15617" max="15617" width="4.140625" style="127" bestFit="1" customWidth="1"/>
    <col min="15618" max="15618" width="11.28515625" style="127" customWidth="1"/>
    <col min="15619" max="15619" width="19.7109375" style="127" customWidth="1"/>
    <col min="15620" max="15620" width="25.7109375" style="127" customWidth="1"/>
    <col min="15621" max="15621" width="18.85546875" style="127" customWidth="1"/>
    <col min="15622" max="15622" width="30.85546875" style="127" customWidth="1"/>
    <col min="15623" max="15623" width="15.140625" style="127" customWidth="1"/>
    <col min="15624" max="15872" width="14.5703125" style="127"/>
    <col min="15873" max="15873" width="4.140625" style="127" bestFit="1" customWidth="1"/>
    <col min="15874" max="15874" width="11.28515625" style="127" customWidth="1"/>
    <col min="15875" max="15875" width="19.7109375" style="127" customWidth="1"/>
    <col min="15876" max="15876" width="25.7109375" style="127" customWidth="1"/>
    <col min="15877" max="15877" width="18.85546875" style="127" customWidth="1"/>
    <col min="15878" max="15878" width="30.85546875" style="127" customWidth="1"/>
    <col min="15879" max="15879" width="15.140625" style="127" customWidth="1"/>
    <col min="15880" max="16128" width="14.5703125" style="127"/>
    <col min="16129" max="16129" width="4.140625" style="127" bestFit="1" customWidth="1"/>
    <col min="16130" max="16130" width="11.28515625" style="127" customWidth="1"/>
    <col min="16131" max="16131" width="19.7109375" style="127" customWidth="1"/>
    <col min="16132" max="16132" width="25.7109375" style="127" customWidth="1"/>
    <col min="16133" max="16133" width="18.85546875" style="127" customWidth="1"/>
    <col min="16134" max="16134" width="30.85546875" style="127" customWidth="1"/>
    <col min="16135" max="16135" width="15.140625" style="127" customWidth="1"/>
    <col min="16136" max="16384" width="14.5703125" style="127"/>
  </cols>
  <sheetData>
    <row r="1" spans="1:7" s="125" customFormat="1" ht="18" x14ac:dyDescent="0.35">
      <c r="A1" s="301" t="s">
        <v>431</v>
      </c>
      <c r="B1" s="301"/>
      <c r="C1" s="301"/>
      <c r="D1" s="301"/>
      <c r="E1" s="301"/>
      <c r="F1" s="301"/>
      <c r="G1" s="301"/>
    </row>
    <row r="2" spans="1:7" s="125" customFormat="1" ht="18" x14ac:dyDescent="0.35">
      <c r="A2" s="301" t="s">
        <v>203</v>
      </c>
      <c r="B2" s="301"/>
      <c r="C2" s="301"/>
      <c r="D2" s="301"/>
      <c r="E2" s="301"/>
      <c r="F2" s="301"/>
      <c r="G2" s="301"/>
    </row>
    <row r="3" spans="1:7" s="125" customFormat="1" ht="18" x14ac:dyDescent="0.2">
      <c r="A3" s="318" t="s">
        <v>432</v>
      </c>
      <c r="B3" s="318"/>
      <c r="C3" s="318"/>
      <c r="D3" s="318"/>
      <c r="E3" s="318"/>
      <c r="F3" s="318"/>
      <c r="G3" s="318"/>
    </row>
    <row r="4" spans="1:7" ht="99" x14ac:dyDescent="0.2">
      <c r="A4" s="126" t="s">
        <v>433</v>
      </c>
      <c r="B4" s="126" t="s">
        <v>434</v>
      </c>
      <c r="C4" s="126" t="s">
        <v>435</v>
      </c>
      <c r="D4" s="126" t="s">
        <v>436</v>
      </c>
      <c r="E4" s="126" t="s">
        <v>437</v>
      </c>
      <c r="F4" s="126" t="s">
        <v>438</v>
      </c>
      <c r="G4" s="126" t="s">
        <v>439</v>
      </c>
    </row>
    <row r="5" spans="1:7" s="130" customFormat="1" ht="18" x14ac:dyDescent="0.2">
      <c r="A5" s="128">
        <v>1</v>
      </c>
      <c r="B5" s="128">
        <v>2</v>
      </c>
      <c r="C5" s="129">
        <v>3</v>
      </c>
      <c r="D5" s="129">
        <v>4</v>
      </c>
      <c r="E5" s="129">
        <v>5</v>
      </c>
      <c r="F5" s="129" t="s">
        <v>440</v>
      </c>
      <c r="G5" s="129" t="s">
        <v>441</v>
      </c>
    </row>
    <row r="6" spans="1:7" ht="35.1" customHeight="1" x14ac:dyDescent="0.2">
      <c r="A6" s="131">
        <v>1</v>
      </c>
      <c r="B6" s="132">
        <v>46042</v>
      </c>
      <c r="C6" s="236">
        <v>24676</v>
      </c>
      <c r="D6" s="236">
        <v>3139899</v>
      </c>
      <c r="E6" s="236">
        <v>3718700</v>
      </c>
      <c r="F6" s="236">
        <v>32820112</v>
      </c>
      <c r="G6" s="236">
        <v>8.83</v>
      </c>
    </row>
    <row r="7" spans="1:7" ht="35.1" customHeight="1" x14ac:dyDescent="0.2">
      <c r="A7" s="131">
        <v>2</v>
      </c>
      <c r="B7" s="132">
        <v>46073</v>
      </c>
      <c r="C7" s="236">
        <v>17872</v>
      </c>
      <c r="D7" s="236">
        <v>2534144</v>
      </c>
      <c r="E7" s="236">
        <v>3717381</v>
      </c>
      <c r="F7" s="236">
        <v>21234715</v>
      </c>
      <c r="G7" s="236">
        <v>5.71</v>
      </c>
    </row>
    <row r="8" spans="1:7" ht="35.1" customHeight="1" x14ac:dyDescent="0.2">
      <c r="A8" s="131">
        <v>3</v>
      </c>
      <c r="B8" s="132">
        <v>46101</v>
      </c>
      <c r="C8" s="236">
        <v>26884</v>
      </c>
      <c r="D8" s="236">
        <v>2670240</v>
      </c>
      <c r="E8" s="236">
        <v>3732327</v>
      </c>
      <c r="F8" s="236">
        <v>32337661</v>
      </c>
      <c r="G8" s="236">
        <v>8.66</v>
      </c>
    </row>
    <row r="9" spans="1:7" s="134" customFormat="1" ht="35.1" customHeight="1" x14ac:dyDescent="0.25">
      <c r="A9" s="133"/>
      <c r="B9" s="133"/>
      <c r="C9" s="237">
        <f>SUM(C6:C8)</f>
        <v>69432</v>
      </c>
      <c r="D9" s="237">
        <f>SUM(D6:D8)</f>
        <v>8344283</v>
      </c>
      <c r="E9" s="237">
        <f>SUM(E6:E8)</f>
        <v>11168408</v>
      </c>
      <c r="F9" s="237">
        <f>SUM(F6:F8)</f>
        <v>86392488</v>
      </c>
      <c r="G9" s="238">
        <f>F9/E9</f>
        <v>7.7354344504606205</v>
      </c>
    </row>
  </sheetData>
  <mergeCells count="3">
    <mergeCell ref="A1:G1"/>
    <mergeCell ref="A2:G2"/>
    <mergeCell ref="A3:G3"/>
  </mergeCells>
  <printOptions horizontalCentered="1"/>
  <pageMargins left="0.45" right="0.45" top="0.5" bottom="0.5" header="0.3" footer="0.3"/>
  <pageSetup paperSize="9" scale="109" orientation="landscape" r:id="rId1"/>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view="pageBreakPreview" topLeftCell="D1" zoomScaleNormal="85" zoomScaleSheetLayoutView="100" workbookViewId="0">
      <selection activeCell="A9" sqref="A9"/>
    </sheetView>
  </sheetViews>
  <sheetFormatPr defaultRowHeight="15" x14ac:dyDescent="0.25"/>
  <cols>
    <col min="1" max="1" width="8" customWidth="1"/>
    <col min="2" max="2" width="10" bestFit="1" customWidth="1"/>
    <col min="3" max="3" width="17.28515625" customWidth="1"/>
    <col min="4" max="4" width="12" customWidth="1"/>
    <col min="5" max="5" width="13.5703125" customWidth="1"/>
    <col min="6" max="6" width="19.140625" customWidth="1"/>
    <col min="7" max="7" width="16.7109375" customWidth="1"/>
    <col min="8" max="8" width="16.5703125" customWidth="1"/>
    <col min="9" max="9" width="15.42578125" customWidth="1"/>
    <col min="10" max="10" width="13.85546875" customWidth="1"/>
    <col min="11" max="11" width="7.28515625" customWidth="1"/>
    <col min="256" max="256" width="8" customWidth="1"/>
    <col min="257" max="257" width="10" bestFit="1" customWidth="1"/>
    <col min="258" max="258" width="27.140625" customWidth="1"/>
    <col min="259" max="259" width="19.7109375" customWidth="1"/>
    <col min="260" max="260" width="14.5703125" customWidth="1"/>
    <col min="261" max="261" width="26" customWidth="1"/>
    <col min="262" max="262" width="21.28515625" customWidth="1"/>
    <col min="263" max="263" width="18.7109375" customWidth="1"/>
    <col min="264" max="264" width="15.42578125" customWidth="1"/>
    <col min="265" max="265" width="13.85546875" customWidth="1"/>
    <col min="266" max="266" width="5.140625" bestFit="1" customWidth="1"/>
    <col min="512" max="512" width="8" customWidth="1"/>
    <col min="513" max="513" width="10" bestFit="1" customWidth="1"/>
    <col min="514" max="514" width="27.140625" customWidth="1"/>
    <col min="515" max="515" width="19.7109375" customWidth="1"/>
    <col min="516" max="516" width="14.5703125" customWidth="1"/>
    <col min="517" max="517" width="26" customWidth="1"/>
    <col min="518" max="518" width="21.28515625" customWidth="1"/>
    <col min="519" max="519" width="18.7109375" customWidth="1"/>
    <col min="520" max="520" width="15.42578125" customWidth="1"/>
    <col min="521" max="521" width="13.85546875" customWidth="1"/>
    <col min="522" max="522" width="5.140625" bestFit="1" customWidth="1"/>
    <col min="768" max="768" width="8" customWidth="1"/>
    <col min="769" max="769" width="10" bestFit="1" customWidth="1"/>
    <col min="770" max="770" width="27.140625" customWidth="1"/>
    <col min="771" max="771" width="19.7109375" customWidth="1"/>
    <col min="772" max="772" width="14.5703125" customWidth="1"/>
    <col min="773" max="773" width="26" customWidth="1"/>
    <col min="774" max="774" width="21.28515625" customWidth="1"/>
    <col min="775" max="775" width="18.7109375" customWidth="1"/>
    <col min="776" max="776" width="15.42578125" customWidth="1"/>
    <col min="777" max="777" width="13.85546875" customWidth="1"/>
    <col min="778" max="778" width="5.140625" bestFit="1" customWidth="1"/>
    <col min="1024" max="1024" width="8" customWidth="1"/>
    <col min="1025" max="1025" width="10" bestFit="1" customWidth="1"/>
    <col min="1026" max="1026" width="27.140625" customWidth="1"/>
    <col min="1027" max="1027" width="19.7109375" customWidth="1"/>
    <col min="1028" max="1028" width="14.5703125" customWidth="1"/>
    <col min="1029" max="1029" width="26" customWidth="1"/>
    <col min="1030" max="1030" width="21.28515625" customWidth="1"/>
    <col min="1031" max="1031" width="18.7109375" customWidth="1"/>
    <col min="1032" max="1032" width="15.42578125" customWidth="1"/>
    <col min="1033" max="1033" width="13.85546875" customWidth="1"/>
    <col min="1034" max="1034" width="5.140625" bestFit="1" customWidth="1"/>
    <col min="1280" max="1280" width="8" customWidth="1"/>
    <col min="1281" max="1281" width="10" bestFit="1" customWidth="1"/>
    <col min="1282" max="1282" width="27.140625" customWidth="1"/>
    <col min="1283" max="1283" width="19.7109375" customWidth="1"/>
    <col min="1284" max="1284" width="14.5703125" customWidth="1"/>
    <col min="1285" max="1285" width="26" customWidth="1"/>
    <col min="1286" max="1286" width="21.28515625" customWidth="1"/>
    <col min="1287" max="1287" width="18.7109375" customWidth="1"/>
    <col min="1288" max="1288" width="15.42578125" customWidth="1"/>
    <col min="1289" max="1289" width="13.85546875" customWidth="1"/>
    <col min="1290" max="1290" width="5.140625" bestFit="1" customWidth="1"/>
    <col min="1536" max="1536" width="8" customWidth="1"/>
    <col min="1537" max="1537" width="10" bestFit="1" customWidth="1"/>
    <col min="1538" max="1538" width="27.140625" customWidth="1"/>
    <col min="1539" max="1539" width="19.7109375" customWidth="1"/>
    <col min="1540" max="1540" width="14.5703125" customWidth="1"/>
    <col min="1541" max="1541" width="26" customWidth="1"/>
    <col min="1542" max="1542" width="21.28515625" customWidth="1"/>
    <col min="1543" max="1543" width="18.7109375" customWidth="1"/>
    <col min="1544" max="1544" width="15.42578125" customWidth="1"/>
    <col min="1545" max="1545" width="13.85546875" customWidth="1"/>
    <col min="1546" max="1546" width="5.140625" bestFit="1" customWidth="1"/>
    <col min="1792" max="1792" width="8" customWidth="1"/>
    <col min="1793" max="1793" width="10" bestFit="1" customWidth="1"/>
    <col min="1794" max="1794" width="27.140625" customWidth="1"/>
    <col min="1795" max="1795" width="19.7109375" customWidth="1"/>
    <col min="1796" max="1796" width="14.5703125" customWidth="1"/>
    <col min="1797" max="1797" width="26" customWidth="1"/>
    <col min="1798" max="1798" width="21.28515625" customWidth="1"/>
    <col min="1799" max="1799" width="18.7109375" customWidth="1"/>
    <col min="1800" max="1800" width="15.42578125" customWidth="1"/>
    <col min="1801" max="1801" width="13.85546875" customWidth="1"/>
    <col min="1802" max="1802" width="5.140625" bestFit="1" customWidth="1"/>
    <col min="2048" max="2048" width="8" customWidth="1"/>
    <col min="2049" max="2049" width="10" bestFit="1" customWidth="1"/>
    <col min="2050" max="2050" width="27.140625" customWidth="1"/>
    <col min="2051" max="2051" width="19.7109375" customWidth="1"/>
    <col min="2052" max="2052" width="14.5703125" customWidth="1"/>
    <col min="2053" max="2053" width="26" customWidth="1"/>
    <col min="2054" max="2054" width="21.28515625" customWidth="1"/>
    <col min="2055" max="2055" width="18.7109375" customWidth="1"/>
    <col min="2056" max="2056" width="15.42578125" customWidth="1"/>
    <col min="2057" max="2057" width="13.85546875" customWidth="1"/>
    <col min="2058" max="2058" width="5.140625" bestFit="1" customWidth="1"/>
    <col min="2304" max="2304" width="8" customWidth="1"/>
    <col min="2305" max="2305" width="10" bestFit="1" customWidth="1"/>
    <col min="2306" max="2306" width="27.140625" customWidth="1"/>
    <col min="2307" max="2307" width="19.7109375" customWidth="1"/>
    <col min="2308" max="2308" width="14.5703125" customWidth="1"/>
    <col min="2309" max="2309" width="26" customWidth="1"/>
    <col min="2310" max="2310" width="21.28515625" customWidth="1"/>
    <col min="2311" max="2311" width="18.7109375" customWidth="1"/>
    <col min="2312" max="2312" width="15.42578125" customWidth="1"/>
    <col min="2313" max="2313" width="13.85546875" customWidth="1"/>
    <col min="2314" max="2314" width="5.140625" bestFit="1" customWidth="1"/>
    <col min="2560" max="2560" width="8" customWidth="1"/>
    <col min="2561" max="2561" width="10" bestFit="1" customWidth="1"/>
    <col min="2562" max="2562" width="27.140625" customWidth="1"/>
    <col min="2563" max="2563" width="19.7109375" customWidth="1"/>
    <col min="2564" max="2564" width="14.5703125" customWidth="1"/>
    <col min="2565" max="2565" width="26" customWidth="1"/>
    <col min="2566" max="2566" width="21.28515625" customWidth="1"/>
    <col min="2567" max="2567" width="18.7109375" customWidth="1"/>
    <col min="2568" max="2568" width="15.42578125" customWidth="1"/>
    <col min="2569" max="2569" width="13.85546875" customWidth="1"/>
    <col min="2570" max="2570" width="5.140625" bestFit="1" customWidth="1"/>
    <col min="2816" max="2816" width="8" customWidth="1"/>
    <col min="2817" max="2817" width="10" bestFit="1" customWidth="1"/>
    <col min="2818" max="2818" width="27.140625" customWidth="1"/>
    <col min="2819" max="2819" width="19.7109375" customWidth="1"/>
    <col min="2820" max="2820" width="14.5703125" customWidth="1"/>
    <col min="2821" max="2821" width="26" customWidth="1"/>
    <col min="2822" max="2822" width="21.28515625" customWidth="1"/>
    <col min="2823" max="2823" width="18.7109375" customWidth="1"/>
    <col min="2824" max="2824" width="15.42578125" customWidth="1"/>
    <col min="2825" max="2825" width="13.85546875" customWidth="1"/>
    <col min="2826" max="2826" width="5.140625" bestFit="1" customWidth="1"/>
    <col min="3072" max="3072" width="8" customWidth="1"/>
    <col min="3073" max="3073" width="10" bestFit="1" customWidth="1"/>
    <col min="3074" max="3074" width="27.140625" customWidth="1"/>
    <col min="3075" max="3075" width="19.7109375" customWidth="1"/>
    <col min="3076" max="3076" width="14.5703125" customWidth="1"/>
    <col min="3077" max="3077" width="26" customWidth="1"/>
    <col min="3078" max="3078" width="21.28515625" customWidth="1"/>
    <col min="3079" max="3079" width="18.7109375" customWidth="1"/>
    <col min="3080" max="3080" width="15.42578125" customWidth="1"/>
    <col min="3081" max="3081" width="13.85546875" customWidth="1"/>
    <col min="3082" max="3082" width="5.140625" bestFit="1" customWidth="1"/>
    <col min="3328" max="3328" width="8" customWidth="1"/>
    <col min="3329" max="3329" width="10" bestFit="1" customWidth="1"/>
    <col min="3330" max="3330" width="27.140625" customWidth="1"/>
    <col min="3331" max="3331" width="19.7109375" customWidth="1"/>
    <col min="3332" max="3332" width="14.5703125" customWidth="1"/>
    <col min="3333" max="3333" width="26" customWidth="1"/>
    <col min="3334" max="3334" width="21.28515625" customWidth="1"/>
    <col min="3335" max="3335" width="18.7109375" customWidth="1"/>
    <col min="3336" max="3336" width="15.42578125" customWidth="1"/>
    <col min="3337" max="3337" width="13.85546875" customWidth="1"/>
    <col min="3338" max="3338" width="5.140625" bestFit="1" customWidth="1"/>
    <col min="3584" max="3584" width="8" customWidth="1"/>
    <col min="3585" max="3585" width="10" bestFit="1" customWidth="1"/>
    <col min="3586" max="3586" width="27.140625" customWidth="1"/>
    <col min="3587" max="3587" width="19.7109375" customWidth="1"/>
    <col min="3588" max="3588" width="14.5703125" customWidth="1"/>
    <col min="3589" max="3589" width="26" customWidth="1"/>
    <col min="3590" max="3590" width="21.28515625" customWidth="1"/>
    <col min="3591" max="3591" width="18.7109375" customWidth="1"/>
    <col min="3592" max="3592" width="15.42578125" customWidth="1"/>
    <col min="3593" max="3593" width="13.85546875" customWidth="1"/>
    <col min="3594" max="3594" width="5.140625" bestFit="1" customWidth="1"/>
    <col min="3840" max="3840" width="8" customWidth="1"/>
    <col min="3841" max="3841" width="10" bestFit="1" customWidth="1"/>
    <col min="3842" max="3842" width="27.140625" customWidth="1"/>
    <col min="3843" max="3843" width="19.7109375" customWidth="1"/>
    <col min="3844" max="3844" width="14.5703125" customWidth="1"/>
    <col min="3845" max="3845" width="26" customWidth="1"/>
    <col min="3846" max="3846" width="21.28515625" customWidth="1"/>
    <col min="3847" max="3847" width="18.7109375" customWidth="1"/>
    <col min="3848" max="3848" width="15.42578125" customWidth="1"/>
    <col min="3849" max="3849" width="13.85546875" customWidth="1"/>
    <col min="3850" max="3850" width="5.140625" bestFit="1" customWidth="1"/>
    <col min="4096" max="4096" width="8" customWidth="1"/>
    <col min="4097" max="4097" width="10" bestFit="1" customWidth="1"/>
    <col min="4098" max="4098" width="27.140625" customWidth="1"/>
    <col min="4099" max="4099" width="19.7109375" customWidth="1"/>
    <col min="4100" max="4100" width="14.5703125" customWidth="1"/>
    <col min="4101" max="4101" width="26" customWidth="1"/>
    <col min="4102" max="4102" width="21.28515625" customWidth="1"/>
    <col min="4103" max="4103" width="18.7109375" customWidth="1"/>
    <col min="4104" max="4104" width="15.42578125" customWidth="1"/>
    <col min="4105" max="4105" width="13.85546875" customWidth="1"/>
    <col min="4106" max="4106" width="5.140625" bestFit="1" customWidth="1"/>
    <col min="4352" max="4352" width="8" customWidth="1"/>
    <col min="4353" max="4353" width="10" bestFit="1" customWidth="1"/>
    <col min="4354" max="4354" width="27.140625" customWidth="1"/>
    <col min="4355" max="4355" width="19.7109375" customWidth="1"/>
    <col min="4356" max="4356" width="14.5703125" customWidth="1"/>
    <col min="4357" max="4357" width="26" customWidth="1"/>
    <col min="4358" max="4358" width="21.28515625" customWidth="1"/>
    <col min="4359" max="4359" width="18.7109375" customWidth="1"/>
    <col min="4360" max="4360" width="15.42578125" customWidth="1"/>
    <col min="4361" max="4361" width="13.85546875" customWidth="1"/>
    <col min="4362" max="4362" width="5.140625" bestFit="1" customWidth="1"/>
    <col min="4608" max="4608" width="8" customWidth="1"/>
    <col min="4609" max="4609" width="10" bestFit="1" customWidth="1"/>
    <col min="4610" max="4610" width="27.140625" customWidth="1"/>
    <col min="4611" max="4611" width="19.7109375" customWidth="1"/>
    <col min="4612" max="4612" width="14.5703125" customWidth="1"/>
    <col min="4613" max="4613" width="26" customWidth="1"/>
    <col min="4614" max="4614" width="21.28515625" customWidth="1"/>
    <col min="4615" max="4615" width="18.7109375" customWidth="1"/>
    <col min="4616" max="4616" width="15.42578125" customWidth="1"/>
    <col min="4617" max="4617" width="13.85546875" customWidth="1"/>
    <col min="4618" max="4618" width="5.140625" bestFit="1" customWidth="1"/>
    <col min="4864" max="4864" width="8" customWidth="1"/>
    <col min="4865" max="4865" width="10" bestFit="1" customWidth="1"/>
    <col min="4866" max="4866" width="27.140625" customWidth="1"/>
    <col min="4867" max="4867" width="19.7109375" customWidth="1"/>
    <col min="4868" max="4868" width="14.5703125" customWidth="1"/>
    <col min="4869" max="4869" width="26" customWidth="1"/>
    <col min="4870" max="4870" width="21.28515625" customWidth="1"/>
    <col min="4871" max="4871" width="18.7109375" customWidth="1"/>
    <col min="4872" max="4872" width="15.42578125" customWidth="1"/>
    <col min="4873" max="4873" width="13.85546875" customWidth="1"/>
    <col min="4874" max="4874" width="5.140625" bestFit="1" customWidth="1"/>
    <col min="5120" max="5120" width="8" customWidth="1"/>
    <col min="5121" max="5121" width="10" bestFit="1" customWidth="1"/>
    <col min="5122" max="5122" width="27.140625" customWidth="1"/>
    <col min="5123" max="5123" width="19.7109375" customWidth="1"/>
    <col min="5124" max="5124" width="14.5703125" customWidth="1"/>
    <col min="5125" max="5125" width="26" customWidth="1"/>
    <col min="5126" max="5126" width="21.28515625" customWidth="1"/>
    <col min="5127" max="5127" width="18.7109375" customWidth="1"/>
    <col min="5128" max="5128" width="15.42578125" customWidth="1"/>
    <col min="5129" max="5129" width="13.85546875" customWidth="1"/>
    <col min="5130" max="5130" width="5.140625" bestFit="1" customWidth="1"/>
    <col min="5376" max="5376" width="8" customWidth="1"/>
    <col min="5377" max="5377" width="10" bestFit="1" customWidth="1"/>
    <col min="5378" max="5378" width="27.140625" customWidth="1"/>
    <col min="5379" max="5379" width="19.7109375" customWidth="1"/>
    <col min="5380" max="5380" width="14.5703125" customWidth="1"/>
    <col min="5381" max="5381" width="26" customWidth="1"/>
    <col min="5382" max="5382" width="21.28515625" customWidth="1"/>
    <col min="5383" max="5383" width="18.7109375" customWidth="1"/>
    <col min="5384" max="5384" width="15.42578125" customWidth="1"/>
    <col min="5385" max="5385" width="13.85546875" customWidth="1"/>
    <col min="5386" max="5386" width="5.140625" bestFit="1" customWidth="1"/>
    <col min="5632" max="5632" width="8" customWidth="1"/>
    <col min="5633" max="5633" width="10" bestFit="1" customWidth="1"/>
    <col min="5634" max="5634" width="27.140625" customWidth="1"/>
    <col min="5635" max="5635" width="19.7109375" customWidth="1"/>
    <col min="5636" max="5636" width="14.5703125" customWidth="1"/>
    <col min="5637" max="5637" width="26" customWidth="1"/>
    <col min="5638" max="5638" width="21.28515625" customWidth="1"/>
    <col min="5639" max="5639" width="18.7109375" customWidth="1"/>
    <col min="5640" max="5640" width="15.42578125" customWidth="1"/>
    <col min="5641" max="5641" width="13.85546875" customWidth="1"/>
    <col min="5642" max="5642" width="5.140625" bestFit="1" customWidth="1"/>
    <col min="5888" max="5888" width="8" customWidth="1"/>
    <col min="5889" max="5889" width="10" bestFit="1" customWidth="1"/>
    <col min="5890" max="5890" width="27.140625" customWidth="1"/>
    <col min="5891" max="5891" width="19.7109375" customWidth="1"/>
    <col min="5892" max="5892" width="14.5703125" customWidth="1"/>
    <col min="5893" max="5893" width="26" customWidth="1"/>
    <col min="5894" max="5894" width="21.28515625" customWidth="1"/>
    <col min="5895" max="5895" width="18.7109375" customWidth="1"/>
    <col min="5896" max="5896" width="15.42578125" customWidth="1"/>
    <col min="5897" max="5897" width="13.85546875" customWidth="1"/>
    <col min="5898" max="5898" width="5.140625" bestFit="1" customWidth="1"/>
    <col min="6144" max="6144" width="8" customWidth="1"/>
    <col min="6145" max="6145" width="10" bestFit="1" customWidth="1"/>
    <col min="6146" max="6146" width="27.140625" customWidth="1"/>
    <col min="6147" max="6147" width="19.7109375" customWidth="1"/>
    <col min="6148" max="6148" width="14.5703125" customWidth="1"/>
    <col min="6149" max="6149" width="26" customWidth="1"/>
    <col min="6150" max="6150" width="21.28515625" customWidth="1"/>
    <col min="6151" max="6151" width="18.7109375" customWidth="1"/>
    <col min="6152" max="6152" width="15.42578125" customWidth="1"/>
    <col min="6153" max="6153" width="13.85546875" customWidth="1"/>
    <col min="6154" max="6154" width="5.140625" bestFit="1" customWidth="1"/>
    <col min="6400" max="6400" width="8" customWidth="1"/>
    <col min="6401" max="6401" width="10" bestFit="1" customWidth="1"/>
    <col min="6402" max="6402" width="27.140625" customWidth="1"/>
    <col min="6403" max="6403" width="19.7109375" customWidth="1"/>
    <col min="6404" max="6404" width="14.5703125" customWidth="1"/>
    <col min="6405" max="6405" width="26" customWidth="1"/>
    <col min="6406" max="6406" width="21.28515625" customWidth="1"/>
    <col min="6407" max="6407" width="18.7109375" customWidth="1"/>
    <col min="6408" max="6408" width="15.42578125" customWidth="1"/>
    <col min="6409" max="6409" width="13.85546875" customWidth="1"/>
    <col min="6410" max="6410" width="5.140625" bestFit="1" customWidth="1"/>
    <col min="6656" max="6656" width="8" customWidth="1"/>
    <col min="6657" max="6657" width="10" bestFit="1" customWidth="1"/>
    <col min="6658" max="6658" width="27.140625" customWidth="1"/>
    <col min="6659" max="6659" width="19.7109375" customWidth="1"/>
    <col min="6660" max="6660" width="14.5703125" customWidth="1"/>
    <col min="6661" max="6661" width="26" customWidth="1"/>
    <col min="6662" max="6662" width="21.28515625" customWidth="1"/>
    <col min="6663" max="6663" width="18.7109375" customWidth="1"/>
    <col min="6664" max="6664" width="15.42578125" customWidth="1"/>
    <col min="6665" max="6665" width="13.85546875" customWidth="1"/>
    <col min="6666" max="6666" width="5.140625" bestFit="1" customWidth="1"/>
    <col min="6912" max="6912" width="8" customWidth="1"/>
    <col min="6913" max="6913" width="10" bestFit="1" customWidth="1"/>
    <col min="6914" max="6914" width="27.140625" customWidth="1"/>
    <col min="6915" max="6915" width="19.7109375" customWidth="1"/>
    <col min="6916" max="6916" width="14.5703125" customWidth="1"/>
    <col min="6917" max="6917" width="26" customWidth="1"/>
    <col min="6918" max="6918" width="21.28515625" customWidth="1"/>
    <col min="6919" max="6919" width="18.7109375" customWidth="1"/>
    <col min="6920" max="6920" width="15.42578125" customWidth="1"/>
    <col min="6921" max="6921" width="13.85546875" customWidth="1"/>
    <col min="6922" max="6922" width="5.140625" bestFit="1" customWidth="1"/>
    <col min="7168" max="7168" width="8" customWidth="1"/>
    <col min="7169" max="7169" width="10" bestFit="1" customWidth="1"/>
    <col min="7170" max="7170" width="27.140625" customWidth="1"/>
    <col min="7171" max="7171" width="19.7109375" customWidth="1"/>
    <col min="7172" max="7172" width="14.5703125" customWidth="1"/>
    <col min="7173" max="7173" width="26" customWidth="1"/>
    <col min="7174" max="7174" width="21.28515625" customWidth="1"/>
    <col min="7175" max="7175" width="18.7109375" customWidth="1"/>
    <col min="7176" max="7176" width="15.42578125" customWidth="1"/>
    <col min="7177" max="7177" width="13.85546875" customWidth="1"/>
    <col min="7178" max="7178" width="5.140625" bestFit="1" customWidth="1"/>
    <col min="7424" max="7424" width="8" customWidth="1"/>
    <col min="7425" max="7425" width="10" bestFit="1" customWidth="1"/>
    <col min="7426" max="7426" width="27.140625" customWidth="1"/>
    <col min="7427" max="7427" width="19.7109375" customWidth="1"/>
    <col min="7428" max="7428" width="14.5703125" customWidth="1"/>
    <col min="7429" max="7429" width="26" customWidth="1"/>
    <col min="7430" max="7430" width="21.28515625" customWidth="1"/>
    <col min="7431" max="7431" width="18.7109375" customWidth="1"/>
    <col min="7432" max="7432" width="15.42578125" customWidth="1"/>
    <col min="7433" max="7433" width="13.85546875" customWidth="1"/>
    <col min="7434" max="7434" width="5.140625" bestFit="1" customWidth="1"/>
    <col min="7680" max="7680" width="8" customWidth="1"/>
    <col min="7681" max="7681" width="10" bestFit="1" customWidth="1"/>
    <col min="7682" max="7682" width="27.140625" customWidth="1"/>
    <col min="7683" max="7683" width="19.7109375" customWidth="1"/>
    <col min="7684" max="7684" width="14.5703125" customWidth="1"/>
    <col min="7685" max="7685" width="26" customWidth="1"/>
    <col min="7686" max="7686" width="21.28515625" customWidth="1"/>
    <col min="7687" max="7687" width="18.7109375" customWidth="1"/>
    <col min="7688" max="7688" width="15.42578125" customWidth="1"/>
    <col min="7689" max="7689" width="13.85546875" customWidth="1"/>
    <col min="7690" max="7690" width="5.140625" bestFit="1" customWidth="1"/>
    <col min="7936" max="7936" width="8" customWidth="1"/>
    <col min="7937" max="7937" width="10" bestFit="1" customWidth="1"/>
    <col min="7938" max="7938" width="27.140625" customWidth="1"/>
    <col min="7939" max="7939" width="19.7109375" customWidth="1"/>
    <col min="7940" max="7940" width="14.5703125" customWidth="1"/>
    <col min="7941" max="7941" width="26" customWidth="1"/>
    <col min="7942" max="7942" width="21.28515625" customWidth="1"/>
    <col min="7943" max="7943" width="18.7109375" customWidth="1"/>
    <col min="7944" max="7944" width="15.42578125" customWidth="1"/>
    <col min="7945" max="7945" width="13.85546875" customWidth="1"/>
    <col min="7946" max="7946" width="5.140625" bestFit="1" customWidth="1"/>
    <col min="8192" max="8192" width="8" customWidth="1"/>
    <col min="8193" max="8193" width="10" bestFit="1" customWidth="1"/>
    <col min="8194" max="8194" width="27.140625" customWidth="1"/>
    <col min="8195" max="8195" width="19.7109375" customWidth="1"/>
    <col min="8196" max="8196" width="14.5703125" customWidth="1"/>
    <col min="8197" max="8197" width="26" customWidth="1"/>
    <col min="8198" max="8198" width="21.28515625" customWidth="1"/>
    <col min="8199" max="8199" width="18.7109375" customWidth="1"/>
    <col min="8200" max="8200" width="15.42578125" customWidth="1"/>
    <col min="8201" max="8201" width="13.85546875" customWidth="1"/>
    <col min="8202" max="8202" width="5.140625" bestFit="1" customWidth="1"/>
    <col min="8448" max="8448" width="8" customWidth="1"/>
    <col min="8449" max="8449" width="10" bestFit="1" customWidth="1"/>
    <col min="8450" max="8450" width="27.140625" customWidth="1"/>
    <col min="8451" max="8451" width="19.7109375" customWidth="1"/>
    <col min="8452" max="8452" width="14.5703125" customWidth="1"/>
    <col min="8453" max="8453" width="26" customWidth="1"/>
    <col min="8454" max="8454" width="21.28515625" customWidth="1"/>
    <col min="8455" max="8455" width="18.7109375" customWidth="1"/>
    <col min="8456" max="8456" width="15.42578125" customWidth="1"/>
    <col min="8457" max="8457" width="13.85546875" customWidth="1"/>
    <col min="8458" max="8458" width="5.140625" bestFit="1" customWidth="1"/>
    <col min="8704" max="8704" width="8" customWidth="1"/>
    <col min="8705" max="8705" width="10" bestFit="1" customWidth="1"/>
    <col min="8706" max="8706" width="27.140625" customWidth="1"/>
    <col min="8707" max="8707" width="19.7109375" customWidth="1"/>
    <col min="8708" max="8708" width="14.5703125" customWidth="1"/>
    <col min="8709" max="8709" width="26" customWidth="1"/>
    <col min="8710" max="8710" width="21.28515625" customWidth="1"/>
    <col min="8711" max="8711" width="18.7109375" customWidth="1"/>
    <col min="8712" max="8712" width="15.42578125" customWidth="1"/>
    <col min="8713" max="8713" width="13.85546875" customWidth="1"/>
    <col min="8714" max="8714" width="5.140625" bestFit="1" customWidth="1"/>
    <col min="8960" max="8960" width="8" customWidth="1"/>
    <col min="8961" max="8961" width="10" bestFit="1" customWidth="1"/>
    <col min="8962" max="8962" width="27.140625" customWidth="1"/>
    <col min="8963" max="8963" width="19.7109375" customWidth="1"/>
    <col min="8964" max="8964" width="14.5703125" customWidth="1"/>
    <col min="8965" max="8965" width="26" customWidth="1"/>
    <col min="8966" max="8966" width="21.28515625" customWidth="1"/>
    <col min="8967" max="8967" width="18.7109375" customWidth="1"/>
    <col min="8968" max="8968" width="15.42578125" customWidth="1"/>
    <col min="8969" max="8969" width="13.85546875" customWidth="1"/>
    <col min="8970" max="8970" width="5.140625" bestFit="1" customWidth="1"/>
    <col min="9216" max="9216" width="8" customWidth="1"/>
    <col min="9217" max="9217" width="10" bestFit="1" customWidth="1"/>
    <col min="9218" max="9218" width="27.140625" customWidth="1"/>
    <col min="9219" max="9219" width="19.7109375" customWidth="1"/>
    <col min="9220" max="9220" width="14.5703125" customWidth="1"/>
    <col min="9221" max="9221" width="26" customWidth="1"/>
    <col min="9222" max="9222" width="21.28515625" customWidth="1"/>
    <col min="9223" max="9223" width="18.7109375" customWidth="1"/>
    <col min="9224" max="9224" width="15.42578125" customWidth="1"/>
    <col min="9225" max="9225" width="13.85546875" customWidth="1"/>
    <col min="9226" max="9226" width="5.140625" bestFit="1" customWidth="1"/>
    <col min="9472" max="9472" width="8" customWidth="1"/>
    <col min="9473" max="9473" width="10" bestFit="1" customWidth="1"/>
    <col min="9474" max="9474" width="27.140625" customWidth="1"/>
    <col min="9475" max="9475" width="19.7109375" customWidth="1"/>
    <col min="9476" max="9476" width="14.5703125" customWidth="1"/>
    <col min="9477" max="9477" width="26" customWidth="1"/>
    <col min="9478" max="9478" width="21.28515625" customWidth="1"/>
    <col min="9479" max="9479" width="18.7109375" customWidth="1"/>
    <col min="9480" max="9480" width="15.42578125" customWidth="1"/>
    <col min="9481" max="9481" width="13.85546875" customWidth="1"/>
    <col min="9482" max="9482" width="5.140625" bestFit="1" customWidth="1"/>
    <col min="9728" max="9728" width="8" customWidth="1"/>
    <col min="9729" max="9729" width="10" bestFit="1" customWidth="1"/>
    <col min="9730" max="9730" width="27.140625" customWidth="1"/>
    <col min="9731" max="9731" width="19.7109375" customWidth="1"/>
    <col min="9732" max="9732" width="14.5703125" customWidth="1"/>
    <col min="9733" max="9733" width="26" customWidth="1"/>
    <col min="9734" max="9734" width="21.28515625" customWidth="1"/>
    <col min="9735" max="9735" width="18.7109375" customWidth="1"/>
    <col min="9736" max="9736" width="15.42578125" customWidth="1"/>
    <col min="9737" max="9737" width="13.85546875" customWidth="1"/>
    <col min="9738" max="9738" width="5.140625" bestFit="1" customWidth="1"/>
    <col min="9984" max="9984" width="8" customWidth="1"/>
    <col min="9985" max="9985" width="10" bestFit="1" customWidth="1"/>
    <col min="9986" max="9986" width="27.140625" customWidth="1"/>
    <col min="9987" max="9987" width="19.7109375" customWidth="1"/>
    <col min="9988" max="9988" width="14.5703125" customWidth="1"/>
    <col min="9989" max="9989" width="26" customWidth="1"/>
    <col min="9990" max="9990" width="21.28515625" customWidth="1"/>
    <col min="9991" max="9991" width="18.7109375" customWidth="1"/>
    <col min="9992" max="9992" width="15.42578125" customWidth="1"/>
    <col min="9993" max="9993" width="13.85546875" customWidth="1"/>
    <col min="9994" max="9994" width="5.140625" bestFit="1" customWidth="1"/>
    <col min="10240" max="10240" width="8" customWidth="1"/>
    <col min="10241" max="10241" width="10" bestFit="1" customWidth="1"/>
    <col min="10242" max="10242" width="27.140625" customWidth="1"/>
    <col min="10243" max="10243" width="19.7109375" customWidth="1"/>
    <col min="10244" max="10244" width="14.5703125" customWidth="1"/>
    <col min="10245" max="10245" width="26" customWidth="1"/>
    <col min="10246" max="10246" width="21.28515625" customWidth="1"/>
    <col min="10247" max="10247" width="18.7109375" customWidth="1"/>
    <col min="10248" max="10248" width="15.42578125" customWidth="1"/>
    <col min="10249" max="10249" width="13.85546875" customWidth="1"/>
    <col min="10250" max="10250" width="5.140625" bestFit="1" customWidth="1"/>
    <col min="10496" max="10496" width="8" customWidth="1"/>
    <col min="10497" max="10497" width="10" bestFit="1" customWidth="1"/>
    <col min="10498" max="10498" width="27.140625" customWidth="1"/>
    <col min="10499" max="10499" width="19.7109375" customWidth="1"/>
    <col min="10500" max="10500" width="14.5703125" customWidth="1"/>
    <col min="10501" max="10501" width="26" customWidth="1"/>
    <col min="10502" max="10502" width="21.28515625" customWidth="1"/>
    <col min="10503" max="10503" width="18.7109375" customWidth="1"/>
    <col min="10504" max="10504" width="15.42578125" customWidth="1"/>
    <col min="10505" max="10505" width="13.85546875" customWidth="1"/>
    <col min="10506" max="10506" width="5.140625" bestFit="1" customWidth="1"/>
    <col min="10752" max="10752" width="8" customWidth="1"/>
    <col min="10753" max="10753" width="10" bestFit="1" customWidth="1"/>
    <col min="10754" max="10754" width="27.140625" customWidth="1"/>
    <col min="10755" max="10755" width="19.7109375" customWidth="1"/>
    <col min="10756" max="10756" width="14.5703125" customWidth="1"/>
    <col min="10757" max="10757" width="26" customWidth="1"/>
    <col min="10758" max="10758" width="21.28515625" customWidth="1"/>
    <col min="10759" max="10759" width="18.7109375" customWidth="1"/>
    <col min="10760" max="10760" width="15.42578125" customWidth="1"/>
    <col min="10761" max="10761" width="13.85546875" customWidth="1"/>
    <col min="10762" max="10762" width="5.140625" bestFit="1" customWidth="1"/>
    <col min="11008" max="11008" width="8" customWidth="1"/>
    <col min="11009" max="11009" width="10" bestFit="1" customWidth="1"/>
    <col min="11010" max="11010" width="27.140625" customWidth="1"/>
    <col min="11011" max="11011" width="19.7109375" customWidth="1"/>
    <col min="11012" max="11012" width="14.5703125" customWidth="1"/>
    <col min="11013" max="11013" width="26" customWidth="1"/>
    <col min="11014" max="11014" width="21.28515625" customWidth="1"/>
    <col min="11015" max="11015" width="18.7109375" customWidth="1"/>
    <col min="11016" max="11016" width="15.42578125" customWidth="1"/>
    <col min="11017" max="11017" width="13.85546875" customWidth="1"/>
    <col min="11018" max="11018" width="5.140625" bestFit="1" customWidth="1"/>
    <col min="11264" max="11264" width="8" customWidth="1"/>
    <col min="11265" max="11265" width="10" bestFit="1" customWidth="1"/>
    <col min="11266" max="11266" width="27.140625" customWidth="1"/>
    <col min="11267" max="11267" width="19.7109375" customWidth="1"/>
    <col min="11268" max="11268" width="14.5703125" customWidth="1"/>
    <col min="11269" max="11269" width="26" customWidth="1"/>
    <col min="11270" max="11270" width="21.28515625" customWidth="1"/>
    <col min="11271" max="11271" width="18.7109375" customWidth="1"/>
    <col min="11272" max="11272" width="15.42578125" customWidth="1"/>
    <col min="11273" max="11273" width="13.85546875" customWidth="1"/>
    <col min="11274" max="11274" width="5.140625" bestFit="1" customWidth="1"/>
    <col min="11520" max="11520" width="8" customWidth="1"/>
    <col min="11521" max="11521" width="10" bestFit="1" customWidth="1"/>
    <col min="11522" max="11522" width="27.140625" customWidth="1"/>
    <col min="11523" max="11523" width="19.7109375" customWidth="1"/>
    <col min="11524" max="11524" width="14.5703125" customWidth="1"/>
    <col min="11525" max="11525" width="26" customWidth="1"/>
    <col min="11526" max="11526" width="21.28515625" customWidth="1"/>
    <col min="11527" max="11527" width="18.7109375" customWidth="1"/>
    <col min="11528" max="11528" width="15.42578125" customWidth="1"/>
    <col min="11529" max="11529" width="13.85546875" customWidth="1"/>
    <col min="11530" max="11530" width="5.140625" bestFit="1" customWidth="1"/>
    <col min="11776" max="11776" width="8" customWidth="1"/>
    <col min="11777" max="11777" width="10" bestFit="1" customWidth="1"/>
    <col min="11778" max="11778" width="27.140625" customWidth="1"/>
    <col min="11779" max="11779" width="19.7109375" customWidth="1"/>
    <col min="11780" max="11780" width="14.5703125" customWidth="1"/>
    <col min="11781" max="11781" width="26" customWidth="1"/>
    <col min="11782" max="11782" width="21.28515625" customWidth="1"/>
    <col min="11783" max="11783" width="18.7109375" customWidth="1"/>
    <col min="11784" max="11784" width="15.42578125" customWidth="1"/>
    <col min="11785" max="11785" width="13.85546875" customWidth="1"/>
    <col min="11786" max="11786" width="5.140625" bestFit="1" customWidth="1"/>
    <col min="12032" max="12032" width="8" customWidth="1"/>
    <col min="12033" max="12033" width="10" bestFit="1" customWidth="1"/>
    <col min="12034" max="12034" width="27.140625" customWidth="1"/>
    <col min="12035" max="12035" width="19.7109375" customWidth="1"/>
    <col min="12036" max="12036" width="14.5703125" customWidth="1"/>
    <col min="12037" max="12037" width="26" customWidth="1"/>
    <col min="12038" max="12038" width="21.28515625" customWidth="1"/>
    <col min="12039" max="12039" width="18.7109375" customWidth="1"/>
    <col min="12040" max="12040" width="15.42578125" customWidth="1"/>
    <col min="12041" max="12041" width="13.85546875" customWidth="1"/>
    <col min="12042" max="12042" width="5.140625" bestFit="1" customWidth="1"/>
    <col min="12288" max="12288" width="8" customWidth="1"/>
    <col min="12289" max="12289" width="10" bestFit="1" customWidth="1"/>
    <col min="12290" max="12290" width="27.140625" customWidth="1"/>
    <col min="12291" max="12291" width="19.7109375" customWidth="1"/>
    <col min="12292" max="12292" width="14.5703125" customWidth="1"/>
    <col min="12293" max="12293" width="26" customWidth="1"/>
    <col min="12294" max="12294" width="21.28515625" customWidth="1"/>
    <col min="12295" max="12295" width="18.7109375" customWidth="1"/>
    <col min="12296" max="12296" width="15.42578125" customWidth="1"/>
    <col min="12297" max="12297" width="13.85546875" customWidth="1"/>
    <col min="12298" max="12298" width="5.140625" bestFit="1" customWidth="1"/>
    <col min="12544" max="12544" width="8" customWidth="1"/>
    <col min="12545" max="12545" width="10" bestFit="1" customWidth="1"/>
    <col min="12546" max="12546" width="27.140625" customWidth="1"/>
    <col min="12547" max="12547" width="19.7109375" customWidth="1"/>
    <col min="12548" max="12548" width="14.5703125" customWidth="1"/>
    <col min="12549" max="12549" width="26" customWidth="1"/>
    <col min="12550" max="12550" width="21.28515625" customWidth="1"/>
    <col min="12551" max="12551" width="18.7109375" customWidth="1"/>
    <col min="12552" max="12552" width="15.42578125" customWidth="1"/>
    <col min="12553" max="12553" width="13.85546875" customWidth="1"/>
    <col min="12554" max="12554" width="5.140625" bestFit="1" customWidth="1"/>
    <col min="12800" max="12800" width="8" customWidth="1"/>
    <col min="12801" max="12801" width="10" bestFit="1" customWidth="1"/>
    <col min="12802" max="12802" width="27.140625" customWidth="1"/>
    <col min="12803" max="12803" width="19.7109375" customWidth="1"/>
    <col min="12804" max="12804" width="14.5703125" customWidth="1"/>
    <col min="12805" max="12805" width="26" customWidth="1"/>
    <col min="12806" max="12806" width="21.28515625" customWidth="1"/>
    <col min="12807" max="12807" width="18.7109375" customWidth="1"/>
    <col min="12808" max="12808" width="15.42578125" customWidth="1"/>
    <col min="12809" max="12809" width="13.85546875" customWidth="1"/>
    <col min="12810" max="12810" width="5.140625" bestFit="1" customWidth="1"/>
    <col min="13056" max="13056" width="8" customWidth="1"/>
    <col min="13057" max="13057" width="10" bestFit="1" customWidth="1"/>
    <col min="13058" max="13058" width="27.140625" customWidth="1"/>
    <col min="13059" max="13059" width="19.7109375" customWidth="1"/>
    <col min="13060" max="13060" width="14.5703125" customWidth="1"/>
    <col min="13061" max="13061" width="26" customWidth="1"/>
    <col min="13062" max="13062" width="21.28515625" customWidth="1"/>
    <col min="13063" max="13063" width="18.7109375" customWidth="1"/>
    <col min="13064" max="13064" width="15.42578125" customWidth="1"/>
    <col min="13065" max="13065" width="13.85546875" customWidth="1"/>
    <col min="13066" max="13066" width="5.140625" bestFit="1" customWidth="1"/>
    <col min="13312" max="13312" width="8" customWidth="1"/>
    <col min="13313" max="13313" width="10" bestFit="1" customWidth="1"/>
    <col min="13314" max="13314" width="27.140625" customWidth="1"/>
    <col min="13315" max="13315" width="19.7109375" customWidth="1"/>
    <col min="13316" max="13316" width="14.5703125" customWidth="1"/>
    <col min="13317" max="13317" width="26" customWidth="1"/>
    <col min="13318" max="13318" width="21.28515625" customWidth="1"/>
    <col min="13319" max="13319" width="18.7109375" customWidth="1"/>
    <col min="13320" max="13320" width="15.42578125" customWidth="1"/>
    <col min="13321" max="13321" width="13.85546875" customWidth="1"/>
    <col min="13322" max="13322" width="5.140625" bestFit="1" customWidth="1"/>
    <col min="13568" max="13568" width="8" customWidth="1"/>
    <col min="13569" max="13569" width="10" bestFit="1" customWidth="1"/>
    <col min="13570" max="13570" width="27.140625" customWidth="1"/>
    <col min="13571" max="13571" width="19.7109375" customWidth="1"/>
    <col min="13572" max="13572" width="14.5703125" customWidth="1"/>
    <col min="13573" max="13573" width="26" customWidth="1"/>
    <col min="13574" max="13574" width="21.28515625" customWidth="1"/>
    <col min="13575" max="13575" width="18.7109375" customWidth="1"/>
    <col min="13576" max="13576" width="15.42578125" customWidth="1"/>
    <col min="13577" max="13577" width="13.85546875" customWidth="1"/>
    <col min="13578" max="13578" width="5.140625" bestFit="1" customWidth="1"/>
    <col min="13824" max="13824" width="8" customWidth="1"/>
    <col min="13825" max="13825" width="10" bestFit="1" customWidth="1"/>
    <col min="13826" max="13826" width="27.140625" customWidth="1"/>
    <col min="13827" max="13827" width="19.7109375" customWidth="1"/>
    <col min="13828" max="13828" width="14.5703125" customWidth="1"/>
    <col min="13829" max="13829" width="26" customWidth="1"/>
    <col min="13830" max="13830" width="21.28515625" customWidth="1"/>
    <col min="13831" max="13831" width="18.7109375" customWidth="1"/>
    <col min="13832" max="13832" width="15.42578125" customWidth="1"/>
    <col min="13833" max="13833" width="13.85546875" customWidth="1"/>
    <col min="13834" max="13834" width="5.140625" bestFit="1" customWidth="1"/>
    <col min="14080" max="14080" width="8" customWidth="1"/>
    <col min="14081" max="14081" width="10" bestFit="1" customWidth="1"/>
    <col min="14082" max="14082" width="27.140625" customWidth="1"/>
    <col min="14083" max="14083" width="19.7109375" customWidth="1"/>
    <col min="14084" max="14084" width="14.5703125" customWidth="1"/>
    <col min="14085" max="14085" width="26" customWidth="1"/>
    <col min="14086" max="14086" width="21.28515625" customWidth="1"/>
    <col min="14087" max="14087" width="18.7109375" customWidth="1"/>
    <col min="14088" max="14088" width="15.42578125" customWidth="1"/>
    <col min="14089" max="14089" width="13.85546875" customWidth="1"/>
    <col min="14090" max="14090" width="5.140625" bestFit="1" customWidth="1"/>
    <col min="14336" max="14336" width="8" customWidth="1"/>
    <col min="14337" max="14337" width="10" bestFit="1" customWidth="1"/>
    <col min="14338" max="14338" width="27.140625" customWidth="1"/>
    <col min="14339" max="14339" width="19.7109375" customWidth="1"/>
    <col min="14340" max="14340" width="14.5703125" customWidth="1"/>
    <col min="14341" max="14341" width="26" customWidth="1"/>
    <col min="14342" max="14342" width="21.28515625" customWidth="1"/>
    <col min="14343" max="14343" width="18.7109375" customWidth="1"/>
    <col min="14344" max="14344" width="15.42578125" customWidth="1"/>
    <col min="14345" max="14345" width="13.85546875" customWidth="1"/>
    <col min="14346" max="14346" width="5.140625" bestFit="1" customWidth="1"/>
    <col min="14592" max="14592" width="8" customWidth="1"/>
    <col min="14593" max="14593" width="10" bestFit="1" customWidth="1"/>
    <col min="14594" max="14594" width="27.140625" customWidth="1"/>
    <col min="14595" max="14595" width="19.7109375" customWidth="1"/>
    <col min="14596" max="14596" width="14.5703125" customWidth="1"/>
    <col min="14597" max="14597" width="26" customWidth="1"/>
    <col min="14598" max="14598" width="21.28515625" customWidth="1"/>
    <col min="14599" max="14599" width="18.7109375" customWidth="1"/>
    <col min="14600" max="14600" width="15.42578125" customWidth="1"/>
    <col min="14601" max="14601" width="13.85546875" customWidth="1"/>
    <col min="14602" max="14602" width="5.140625" bestFit="1" customWidth="1"/>
    <col min="14848" max="14848" width="8" customWidth="1"/>
    <col min="14849" max="14849" width="10" bestFit="1" customWidth="1"/>
    <col min="14850" max="14850" width="27.140625" customWidth="1"/>
    <col min="14851" max="14851" width="19.7109375" customWidth="1"/>
    <col min="14852" max="14852" width="14.5703125" customWidth="1"/>
    <col min="14853" max="14853" width="26" customWidth="1"/>
    <col min="14854" max="14854" width="21.28515625" customWidth="1"/>
    <col min="14855" max="14855" width="18.7109375" customWidth="1"/>
    <col min="14856" max="14856" width="15.42578125" customWidth="1"/>
    <col min="14857" max="14857" width="13.85546875" customWidth="1"/>
    <col min="14858" max="14858" width="5.140625" bestFit="1" customWidth="1"/>
    <col min="15104" max="15104" width="8" customWidth="1"/>
    <col min="15105" max="15105" width="10" bestFit="1" customWidth="1"/>
    <col min="15106" max="15106" width="27.140625" customWidth="1"/>
    <col min="15107" max="15107" width="19.7109375" customWidth="1"/>
    <col min="15108" max="15108" width="14.5703125" customWidth="1"/>
    <col min="15109" max="15109" width="26" customWidth="1"/>
    <col min="15110" max="15110" width="21.28515625" customWidth="1"/>
    <col min="15111" max="15111" width="18.7109375" customWidth="1"/>
    <col min="15112" max="15112" width="15.42578125" customWidth="1"/>
    <col min="15113" max="15113" width="13.85546875" customWidth="1"/>
    <col min="15114" max="15114" width="5.140625" bestFit="1" customWidth="1"/>
    <col min="15360" max="15360" width="8" customWidth="1"/>
    <col min="15361" max="15361" width="10" bestFit="1" customWidth="1"/>
    <col min="15362" max="15362" width="27.140625" customWidth="1"/>
    <col min="15363" max="15363" width="19.7109375" customWidth="1"/>
    <col min="15364" max="15364" width="14.5703125" customWidth="1"/>
    <col min="15365" max="15365" width="26" customWidth="1"/>
    <col min="15366" max="15366" width="21.28515625" customWidth="1"/>
    <col min="15367" max="15367" width="18.7109375" customWidth="1"/>
    <col min="15368" max="15368" width="15.42578125" customWidth="1"/>
    <col min="15369" max="15369" width="13.85546875" customWidth="1"/>
    <col min="15370" max="15370" width="5.140625" bestFit="1" customWidth="1"/>
    <col min="15616" max="15616" width="8" customWidth="1"/>
    <col min="15617" max="15617" width="10" bestFit="1" customWidth="1"/>
    <col min="15618" max="15618" width="27.140625" customWidth="1"/>
    <col min="15619" max="15619" width="19.7109375" customWidth="1"/>
    <col min="15620" max="15620" width="14.5703125" customWidth="1"/>
    <col min="15621" max="15621" width="26" customWidth="1"/>
    <col min="15622" max="15622" width="21.28515625" customWidth="1"/>
    <col min="15623" max="15623" width="18.7109375" customWidth="1"/>
    <col min="15624" max="15624" width="15.42578125" customWidth="1"/>
    <col min="15625" max="15625" width="13.85546875" customWidth="1"/>
    <col min="15626" max="15626" width="5.140625" bestFit="1" customWidth="1"/>
    <col min="15872" max="15872" width="8" customWidth="1"/>
    <col min="15873" max="15873" width="10" bestFit="1" customWidth="1"/>
    <col min="15874" max="15874" width="27.140625" customWidth="1"/>
    <col min="15875" max="15875" width="19.7109375" customWidth="1"/>
    <col min="15876" max="15876" width="14.5703125" customWidth="1"/>
    <col min="15877" max="15877" width="26" customWidth="1"/>
    <col min="15878" max="15878" width="21.28515625" customWidth="1"/>
    <col min="15879" max="15879" width="18.7109375" customWidth="1"/>
    <col min="15880" max="15880" width="15.42578125" customWidth="1"/>
    <col min="15881" max="15881" width="13.85546875" customWidth="1"/>
    <col min="15882" max="15882" width="5.140625" bestFit="1" customWidth="1"/>
    <col min="16128" max="16128" width="8" customWidth="1"/>
    <col min="16129" max="16129" width="10" bestFit="1" customWidth="1"/>
    <col min="16130" max="16130" width="27.140625" customWidth="1"/>
    <col min="16131" max="16131" width="19.7109375" customWidth="1"/>
    <col min="16132" max="16132" width="14.5703125" customWidth="1"/>
    <col min="16133" max="16133" width="26" customWidth="1"/>
    <col min="16134" max="16134" width="21.28515625" customWidth="1"/>
    <col min="16135" max="16135" width="18.7109375" customWidth="1"/>
    <col min="16136" max="16136" width="15.42578125" customWidth="1"/>
    <col min="16137" max="16137" width="13.85546875" customWidth="1"/>
    <col min="16138" max="16138" width="5.140625" bestFit="1" customWidth="1"/>
  </cols>
  <sheetData>
    <row r="1" spans="1:10" s="136" customFormat="1" ht="18" x14ac:dyDescent="0.35">
      <c r="A1" s="301"/>
      <c r="B1" s="301"/>
      <c r="C1" s="301"/>
      <c r="D1" s="301"/>
      <c r="E1" s="301"/>
      <c r="F1" s="135"/>
      <c r="G1" s="135"/>
      <c r="H1" s="135"/>
      <c r="I1" s="135"/>
      <c r="J1" s="135"/>
    </row>
    <row r="2" spans="1:10" s="136" customFormat="1" ht="18" x14ac:dyDescent="0.35">
      <c r="A2" s="135" t="str">
        <f>'010'!A2</f>
        <v>Year: 2025-26</v>
      </c>
      <c r="B2" s="135"/>
      <c r="C2" s="135"/>
      <c r="D2" s="135"/>
      <c r="E2" s="135"/>
      <c r="F2" s="135"/>
      <c r="G2" s="135"/>
      <c r="H2" s="135"/>
      <c r="I2" s="135"/>
      <c r="J2" s="135"/>
    </row>
    <row r="3" spans="1:10" ht="18" x14ac:dyDescent="0.35">
      <c r="A3" s="319" t="s">
        <v>442</v>
      </c>
      <c r="B3" s="319"/>
      <c r="C3" s="319"/>
      <c r="D3" s="319"/>
      <c r="E3" s="319"/>
      <c r="F3" s="319"/>
      <c r="G3" s="319"/>
      <c r="H3" s="319"/>
      <c r="I3" s="319"/>
      <c r="J3" s="319"/>
    </row>
    <row r="4" spans="1:10" s="78" customFormat="1" ht="166.5" customHeight="1" x14ac:dyDescent="0.25">
      <c r="A4" s="137" t="s">
        <v>1</v>
      </c>
      <c r="B4" s="137" t="s">
        <v>434</v>
      </c>
      <c r="C4" s="137" t="s">
        <v>443</v>
      </c>
      <c r="D4" s="137" t="s">
        <v>444</v>
      </c>
      <c r="E4" s="137" t="s">
        <v>445</v>
      </c>
      <c r="F4" s="137" t="s">
        <v>446</v>
      </c>
      <c r="G4" s="137" t="s">
        <v>447</v>
      </c>
      <c r="H4" s="137" t="s">
        <v>448</v>
      </c>
      <c r="I4" s="137" t="s">
        <v>449</v>
      </c>
      <c r="J4" s="137" t="s">
        <v>450</v>
      </c>
    </row>
    <row r="5" spans="1:10" ht="18" x14ac:dyDescent="0.25">
      <c r="A5" s="129">
        <v>1</v>
      </c>
      <c r="B5" s="129">
        <v>2</v>
      </c>
      <c r="C5" s="138">
        <v>3</v>
      </c>
      <c r="D5" s="138">
        <v>4</v>
      </c>
      <c r="E5" s="138" t="s">
        <v>451</v>
      </c>
      <c r="F5" s="138">
        <v>6</v>
      </c>
      <c r="G5" s="138" t="s">
        <v>452</v>
      </c>
      <c r="H5" s="138">
        <v>8</v>
      </c>
      <c r="I5" s="138" t="s">
        <v>453</v>
      </c>
      <c r="J5" s="138" t="s">
        <v>454</v>
      </c>
    </row>
    <row r="6" spans="1:10" s="143" customFormat="1" ht="18" x14ac:dyDescent="0.25">
      <c r="A6" s="139">
        <v>1</v>
      </c>
      <c r="B6" s="140">
        <v>46042</v>
      </c>
      <c r="C6" s="141">
        <v>24676</v>
      </c>
      <c r="D6" s="142" t="s">
        <v>455</v>
      </c>
      <c r="E6" s="239">
        <v>1.8055555555555557E-2</v>
      </c>
      <c r="F6" s="236">
        <v>3139899</v>
      </c>
      <c r="G6" s="239" t="s">
        <v>456</v>
      </c>
      <c r="H6" s="236">
        <v>3718700</v>
      </c>
      <c r="I6" s="240" t="s">
        <v>457</v>
      </c>
      <c r="J6" s="239">
        <v>1.3888888888888888E-2</v>
      </c>
    </row>
    <row r="7" spans="1:10" s="143" customFormat="1" ht="18" x14ac:dyDescent="0.25">
      <c r="A7" s="139">
        <v>2</v>
      </c>
      <c r="B7" s="140">
        <v>46073</v>
      </c>
      <c r="C7" s="141">
        <v>17872</v>
      </c>
      <c r="D7" s="142">
        <v>326.45555555555558</v>
      </c>
      <c r="E7" s="239">
        <v>1.8055555555555557E-2</v>
      </c>
      <c r="F7" s="236">
        <v>2534144</v>
      </c>
      <c r="G7" s="239" t="s">
        <v>458</v>
      </c>
      <c r="H7" s="236">
        <v>3717381</v>
      </c>
      <c r="I7" s="240" t="s">
        <v>459</v>
      </c>
      <c r="J7" s="239">
        <v>1.1111111111111112E-2</v>
      </c>
    </row>
    <row r="8" spans="1:10" s="143" customFormat="1" ht="18" x14ac:dyDescent="0.25">
      <c r="A8" s="139">
        <v>3</v>
      </c>
      <c r="B8" s="140">
        <v>46101</v>
      </c>
      <c r="C8" s="141">
        <v>26884</v>
      </c>
      <c r="D8" s="142" t="s">
        <v>460</v>
      </c>
      <c r="E8" s="239">
        <v>2.1527777777777781E-2</v>
      </c>
      <c r="F8" s="236">
        <v>2670240</v>
      </c>
      <c r="G8" s="239" t="s">
        <v>461</v>
      </c>
      <c r="H8" s="236">
        <v>3732327</v>
      </c>
      <c r="I8" s="240" t="s">
        <v>462</v>
      </c>
      <c r="J8" s="239">
        <v>1.6666666666666666E-2</v>
      </c>
    </row>
    <row r="9" spans="1:10" ht="15.75" x14ac:dyDescent="0.25">
      <c r="A9" s="144"/>
      <c r="B9" s="144"/>
      <c r="C9" s="144">
        <f>SUM(C6:C8)</f>
        <v>69432</v>
      </c>
      <c r="D9" s="145" t="s">
        <v>463</v>
      </c>
      <c r="E9" s="146">
        <f>SUM(E6:E8)</f>
        <v>5.7638888888888892E-2</v>
      </c>
      <c r="F9" s="144">
        <f>SUM(F6:F8)</f>
        <v>8344283</v>
      </c>
      <c r="G9" s="147" t="s">
        <v>464</v>
      </c>
      <c r="H9" s="144">
        <f>SUM(H6:H8)</f>
        <v>11168408</v>
      </c>
      <c r="I9" s="144" t="s">
        <v>465</v>
      </c>
      <c r="J9" s="148">
        <f>AVERAGE(J6:J8)</f>
        <v>1.388888888888889E-2</v>
      </c>
    </row>
    <row r="10" spans="1:10" x14ac:dyDescent="0.25">
      <c r="E10" s="149"/>
      <c r="G10" s="124"/>
      <c r="I10" s="150"/>
    </row>
    <row r="11" spans="1:10" x14ac:dyDescent="0.25">
      <c r="F11" s="149"/>
      <c r="I11" s="149"/>
    </row>
  </sheetData>
  <mergeCells count="2">
    <mergeCell ref="A1:E1"/>
    <mergeCell ref="A3:J3"/>
  </mergeCells>
  <printOptions horizontalCentered="1" verticalCentered="1"/>
  <pageMargins left="0.45" right="0.45" top="0.5" bottom="0.5" header="0.3" footer="0.3"/>
  <pageSetup paperSize="9" scale="96" orientation="landscape" r:id="rId1"/>
  <headerFooter>
    <oddFooter>&amp;L&amp;A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view="pageBreakPreview" topLeftCell="A4" zoomScaleNormal="85" zoomScaleSheetLayoutView="100" workbookViewId="0">
      <selection activeCell="A9" sqref="A9"/>
    </sheetView>
  </sheetViews>
  <sheetFormatPr defaultRowHeight="14.25" x14ac:dyDescent="0.2"/>
  <cols>
    <col min="1" max="1" width="4" style="40" bestFit="1" customWidth="1"/>
    <col min="2" max="2" width="10.7109375" style="40" customWidth="1"/>
    <col min="3" max="3" width="14.140625" style="40" customWidth="1"/>
    <col min="4" max="4" width="20.5703125" style="40" customWidth="1"/>
    <col min="5" max="5" width="21.42578125" style="40" customWidth="1"/>
    <col min="6" max="8" width="15.42578125" style="40" customWidth="1"/>
    <col min="9" max="9" width="14.140625" style="40" bestFit="1" customWidth="1"/>
    <col min="10" max="256" width="9.140625" style="40"/>
    <col min="257" max="257" width="4" style="40" bestFit="1" customWidth="1"/>
    <col min="258" max="258" width="10.7109375" style="40" customWidth="1"/>
    <col min="259" max="259" width="14.140625" style="40" customWidth="1"/>
    <col min="260" max="260" width="25" style="40" customWidth="1"/>
    <col min="261" max="261" width="17.85546875" style="40" bestFit="1" customWidth="1"/>
    <col min="262" max="264" width="15.42578125" style="40" customWidth="1"/>
    <col min="265" max="265" width="14.140625" style="40" bestFit="1" customWidth="1"/>
    <col min="266" max="512" width="9.140625" style="40"/>
    <col min="513" max="513" width="4" style="40" bestFit="1" customWidth="1"/>
    <col min="514" max="514" width="10.7109375" style="40" customWidth="1"/>
    <col min="515" max="515" width="14.140625" style="40" customWidth="1"/>
    <col min="516" max="516" width="25" style="40" customWidth="1"/>
    <col min="517" max="517" width="17.85546875" style="40" bestFit="1" customWidth="1"/>
    <col min="518" max="520" width="15.42578125" style="40" customWidth="1"/>
    <col min="521" max="521" width="14.140625" style="40" bestFit="1" customWidth="1"/>
    <col min="522" max="768" width="9.140625" style="40"/>
    <col min="769" max="769" width="4" style="40" bestFit="1" customWidth="1"/>
    <col min="770" max="770" width="10.7109375" style="40" customWidth="1"/>
    <col min="771" max="771" width="14.140625" style="40" customWidth="1"/>
    <col min="772" max="772" width="25" style="40" customWidth="1"/>
    <col min="773" max="773" width="17.85546875" style="40" bestFit="1" customWidth="1"/>
    <col min="774" max="776" width="15.42578125" style="40" customWidth="1"/>
    <col min="777" max="777" width="14.140625" style="40" bestFit="1" customWidth="1"/>
    <col min="778" max="1024" width="9.140625" style="40"/>
    <col min="1025" max="1025" width="4" style="40" bestFit="1" customWidth="1"/>
    <col min="1026" max="1026" width="10.7109375" style="40" customWidth="1"/>
    <col min="1027" max="1027" width="14.140625" style="40" customWidth="1"/>
    <col min="1028" max="1028" width="25" style="40" customWidth="1"/>
    <col min="1029" max="1029" width="17.85546875" style="40" bestFit="1" customWidth="1"/>
    <col min="1030" max="1032" width="15.42578125" style="40" customWidth="1"/>
    <col min="1033" max="1033" width="14.140625" style="40" bestFit="1" customWidth="1"/>
    <col min="1034" max="1280" width="9.140625" style="40"/>
    <col min="1281" max="1281" width="4" style="40" bestFit="1" customWidth="1"/>
    <col min="1282" max="1282" width="10.7109375" style="40" customWidth="1"/>
    <col min="1283" max="1283" width="14.140625" style="40" customWidth="1"/>
    <col min="1284" max="1284" width="25" style="40" customWidth="1"/>
    <col min="1285" max="1285" width="17.85546875" style="40" bestFit="1" customWidth="1"/>
    <col min="1286" max="1288" width="15.42578125" style="40" customWidth="1"/>
    <col min="1289" max="1289" width="14.140625" style="40" bestFit="1" customWidth="1"/>
    <col min="1290" max="1536" width="9.140625" style="40"/>
    <col min="1537" max="1537" width="4" style="40" bestFit="1" customWidth="1"/>
    <col min="1538" max="1538" width="10.7109375" style="40" customWidth="1"/>
    <col min="1539" max="1539" width="14.140625" style="40" customWidth="1"/>
    <col min="1540" max="1540" width="25" style="40" customWidth="1"/>
    <col min="1541" max="1541" width="17.85546875" style="40" bestFit="1" customWidth="1"/>
    <col min="1542" max="1544" width="15.42578125" style="40" customWidth="1"/>
    <col min="1545" max="1545" width="14.140625" style="40" bestFit="1" customWidth="1"/>
    <col min="1546" max="1792" width="9.140625" style="40"/>
    <col min="1793" max="1793" width="4" style="40" bestFit="1" customWidth="1"/>
    <col min="1794" max="1794" width="10.7109375" style="40" customWidth="1"/>
    <col min="1795" max="1795" width="14.140625" style="40" customWidth="1"/>
    <col min="1796" max="1796" width="25" style="40" customWidth="1"/>
    <col min="1797" max="1797" width="17.85546875" style="40" bestFit="1" customWidth="1"/>
    <col min="1798" max="1800" width="15.42578125" style="40" customWidth="1"/>
    <col min="1801" max="1801" width="14.140625" style="40" bestFit="1" customWidth="1"/>
    <col min="1802" max="2048" width="9.140625" style="40"/>
    <col min="2049" max="2049" width="4" style="40" bestFit="1" customWidth="1"/>
    <col min="2050" max="2050" width="10.7109375" style="40" customWidth="1"/>
    <col min="2051" max="2051" width="14.140625" style="40" customWidth="1"/>
    <col min="2052" max="2052" width="25" style="40" customWidth="1"/>
    <col min="2053" max="2053" width="17.85546875" style="40" bestFit="1" customWidth="1"/>
    <col min="2054" max="2056" width="15.42578125" style="40" customWidth="1"/>
    <col min="2057" max="2057" width="14.140625" style="40" bestFit="1" customWidth="1"/>
    <col min="2058" max="2304" width="9.140625" style="40"/>
    <col min="2305" max="2305" width="4" style="40" bestFit="1" customWidth="1"/>
    <col min="2306" max="2306" width="10.7109375" style="40" customWidth="1"/>
    <col min="2307" max="2307" width="14.140625" style="40" customWidth="1"/>
    <col min="2308" max="2308" width="25" style="40" customWidth="1"/>
    <col min="2309" max="2309" width="17.85546875" style="40" bestFit="1" customWidth="1"/>
    <col min="2310" max="2312" width="15.42578125" style="40" customWidth="1"/>
    <col min="2313" max="2313" width="14.140625" style="40" bestFit="1" customWidth="1"/>
    <col min="2314" max="2560" width="9.140625" style="40"/>
    <col min="2561" max="2561" width="4" style="40" bestFit="1" customWidth="1"/>
    <col min="2562" max="2562" width="10.7109375" style="40" customWidth="1"/>
    <col min="2563" max="2563" width="14.140625" style="40" customWidth="1"/>
    <col min="2564" max="2564" width="25" style="40" customWidth="1"/>
    <col min="2565" max="2565" width="17.85546875" style="40" bestFit="1" customWidth="1"/>
    <col min="2566" max="2568" width="15.42578125" style="40" customWidth="1"/>
    <col min="2569" max="2569" width="14.140625" style="40" bestFit="1" customWidth="1"/>
    <col min="2570" max="2816" width="9.140625" style="40"/>
    <col min="2817" max="2817" width="4" style="40" bestFit="1" customWidth="1"/>
    <col min="2818" max="2818" width="10.7109375" style="40" customWidth="1"/>
    <col min="2819" max="2819" width="14.140625" style="40" customWidth="1"/>
    <col min="2820" max="2820" width="25" style="40" customWidth="1"/>
    <col min="2821" max="2821" width="17.85546875" style="40" bestFit="1" customWidth="1"/>
    <col min="2822" max="2824" width="15.42578125" style="40" customWidth="1"/>
    <col min="2825" max="2825" width="14.140625" style="40" bestFit="1" customWidth="1"/>
    <col min="2826" max="3072" width="9.140625" style="40"/>
    <col min="3073" max="3073" width="4" style="40" bestFit="1" customWidth="1"/>
    <col min="3074" max="3074" width="10.7109375" style="40" customWidth="1"/>
    <col min="3075" max="3075" width="14.140625" style="40" customWidth="1"/>
    <col min="3076" max="3076" width="25" style="40" customWidth="1"/>
    <col min="3077" max="3077" width="17.85546875" style="40" bestFit="1" customWidth="1"/>
    <col min="3078" max="3080" width="15.42578125" style="40" customWidth="1"/>
    <col min="3081" max="3081" width="14.140625" style="40" bestFit="1" customWidth="1"/>
    <col min="3082" max="3328" width="9.140625" style="40"/>
    <col min="3329" max="3329" width="4" style="40" bestFit="1" customWidth="1"/>
    <col min="3330" max="3330" width="10.7109375" style="40" customWidth="1"/>
    <col min="3331" max="3331" width="14.140625" style="40" customWidth="1"/>
    <col min="3332" max="3332" width="25" style="40" customWidth="1"/>
    <col min="3333" max="3333" width="17.85546875" style="40" bestFit="1" customWidth="1"/>
    <col min="3334" max="3336" width="15.42578125" style="40" customWidth="1"/>
    <col min="3337" max="3337" width="14.140625" style="40" bestFit="1" customWidth="1"/>
    <col min="3338" max="3584" width="9.140625" style="40"/>
    <col min="3585" max="3585" width="4" style="40" bestFit="1" customWidth="1"/>
    <col min="3586" max="3586" width="10.7109375" style="40" customWidth="1"/>
    <col min="3587" max="3587" width="14.140625" style="40" customWidth="1"/>
    <col min="3588" max="3588" width="25" style="40" customWidth="1"/>
    <col min="3589" max="3589" width="17.85546875" style="40" bestFit="1" customWidth="1"/>
    <col min="3590" max="3592" width="15.42578125" style="40" customWidth="1"/>
    <col min="3593" max="3593" width="14.140625" style="40" bestFit="1" customWidth="1"/>
    <col min="3594" max="3840" width="9.140625" style="40"/>
    <col min="3841" max="3841" width="4" style="40" bestFit="1" customWidth="1"/>
    <col min="3842" max="3842" width="10.7109375" style="40" customWidth="1"/>
    <col min="3843" max="3843" width="14.140625" style="40" customWidth="1"/>
    <col min="3844" max="3844" width="25" style="40" customWidth="1"/>
    <col min="3845" max="3845" width="17.85546875" style="40" bestFit="1" customWidth="1"/>
    <col min="3846" max="3848" width="15.42578125" style="40" customWidth="1"/>
    <col min="3849" max="3849" width="14.140625" style="40" bestFit="1" customWidth="1"/>
    <col min="3850" max="4096" width="9.140625" style="40"/>
    <col min="4097" max="4097" width="4" style="40" bestFit="1" customWidth="1"/>
    <col min="4098" max="4098" width="10.7109375" style="40" customWidth="1"/>
    <col min="4099" max="4099" width="14.140625" style="40" customWidth="1"/>
    <col min="4100" max="4100" width="25" style="40" customWidth="1"/>
    <col min="4101" max="4101" width="17.85546875" style="40" bestFit="1" customWidth="1"/>
    <col min="4102" max="4104" width="15.42578125" style="40" customWidth="1"/>
    <col min="4105" max="4105" width="14.140625" style="40" bestFit="1" customWidth="1"/>
    <col min="4106" max="4352" width="9.140625" style="40"/>
    <col min="4353" max="4353" width="4" style="40" bestFit="1" customWidth="1"/>
    <col min="4354" max="4354" width="10.7109375" style="40" customWidth="1"/>
    <col min="4355" max="4355" width="14.140625" style="40" customWidth="1"/>
    <col min="4356" max="4356" width="25" style="40" customWidth="1"/>
    <col min="4357" max="4357" width="17.85546875" style="40" bestFit="1" customWidth="1"/>
    <col min="4358" max="4360" width="15.42578125" style="40" customWidth="1"/>
    <col min="4361" max="4361" width="14.140625" style="40" bestFit="1" customWidth="1"/>
    <col min="4362" max="4608" width="9.140625" style="40"/>
    <col min="4609" max="4609" width="4" style="40" bestFit="1" customWidth="1"/>
    <col min="4610" max="4610" width="10.7109375" style="40" customWidth="1"/>
    <col min="4611" max="4611" width="14.140625" style="40" customWidth="1"/>
    <col min="4612" max="4612" width="25" style="40" customWidth="1"/>
    <col min="4613" max="4613" width="17.85546875" style="40" bestFit="1" customWidth="1"/>
    <col min="4614" max="4616" width="15.42578125" style="40" customWidth="1"/>
    <col min="4617" max="4617" width="14.140625" style="40" bestFit="1" customWidth="1"/>
    <col min="4618" max="4864" width="9.140625" style="40"/>
    <col min="4865" max="4865" width="4" style="40" bestFit="1" customWidth="1"/>
    <col min="4866" max="4866" width="10.7109375" style="40" customWidth="1"/>
    <col min="4867" max="4867" width="14.140625" style="40" customWidth="1"/>
    <col min="4868" max="4868" width="25" style="40" customWidth="1"/>
    <col min="4869" max="4869" width="17.85546875" style="40" bestFit="1" customWidth="1"/>
    <col min="4870" max="4872" width="15.42578125" style="40" customWidth="1"/>
    <col min="4873" max="4873" width="14.140625" style="40" bestFit="1" customWidth="1"/>
    <col min="4874" max="5120" width="9.140625" style="40"/>
    <col min="5121" max="5121" width="4" style="40" bestFit="1" customWidth="1"/>
    <col min="5122" max="5122" width="10.7109375" style="40" customWidth="1"/>
    <col min="5123" max="5123" width="14.140625" style="40" customWidth="1"/>
    <col min="5124" max="5124" width="25" style="40" customWidth="1"/>
    <col min="5125" max="5125" width="17.85546875" style="40" bestFit="1" customWidth="1"/>
    <col min="5126" max="5128" width="15.42578125" style="40" customWidth="1"/>
    <col min="5129" max="5129" width="14.140625" style="40" bestFit="1" customWidth="1"/>
    <col min="5130" max="5376" width="9.140625" style="40"/>
    <col min="5377" max="5377" width="4" style="40" bestFit="1" customWidth="1"/>
    <col min="5378" max="5378" width="10.7109375" style="40" customWidth="1"/>
    <col min="5379" max="5379" width="14.140625" style="40" customWidth="1"/>
    <col min="5380" max="5380" width="25" style="40" customWidth="1"/>
    <col min="5381" max="5381" width="17.85546875" style="40" bestFit="1" customWidth="1"/>
    <col min="5382" max="5384" width="15.42578125" style="40" customWidth="1"/>
    <col min="5385" max="5385" width="14.140625" style="40" bestFit="1" customWidth="1"/>
    <col min="5386" max="5632" width="9.140625" style="40"/>
    <col min="5633" max="5633" width="4" style="40" bestFit="1" customWidth="1"/>
    <col min="5634" max="5634" width="10.7109375" style="40" customWidth="1"/>
    <col min="5635" max="5635" width="14.140625" style="40" customWidth="1"/>
    <col min="5636" max="5636" width="25" style="40" customWidth="1"/>
    <col min="5637" max="5637" width="17.85546875" style="40" bestFit="1" customWidth="1"/>
    <col min="5638" max="5640" width="15.42578125" style="40" customWidth="1"/>
    <col min="5641" max="5641" width="14.140625" style="40" bestFit="1" customWidth="1"/>
    <col min="5642" max="5888" width="9.140625" style="40"/>
    <col min="5889" max="5889" width="4" style="40" bestFit="1" customWidth="1"/>
    <col min="5890" max="5890" width="10.7109375" style="40" customWidth="1"/>
    <col min="5891" max="5891" width="14.140625" style="40" customWidth="1"/>
    <col min="5892" max="5892" width="25" style="40" customWidth="1"/>
    <col min="5893" max="5893" width="17.85546875" style="40" bestFit="1" customWidth="1"/>
    <col min="5894" max="5896" width="15.42578125" style="40" customWidth="1"/>
    <col min="5897" max="5897" width="14.140625" style="40" bestFit="1" customWidth="1"/>
    <col min="5898" max="6144" width="9.140625" style="40"/>
    <col min="6145" max="6145" width="4" style="40" bestFit="1" customWidth="1"/>
    <col min="6146" max="6146" width="10.7109375" style="40" customWidth="1"/>
    <col min="6147" max="6147" width="14.140625" style="40" customWidth="1"/>
    <col min="6148" max="6148" width="25" style="40" customWidth="1"/>
    <col min="6149" max="6149" width="17.85546875" style="40" bestFit="1" customWidth="1"/>
    <col min="6150" max="6152" width="15.42578125" style="40" customWidth="1"/>
    <col min="6153" max="6153" width="14.140625" style="40" bestFit="1" customWidth="1"/>
    <col min="6154" max="6400" width="9.140625" style="40"/>
    <col min="6401" max="6401" width="4" style="40" bestFit="1" customWidth="1"/>
    <col min="6402" max="6402" width="10.7109375" style="40" customWidth="1"/>
    <col min="6403" max="6403" width="14.140625" style="40" customWidth="1"/>
    <col min="6404" max="6404" width="25" style="40" customWidth="1"/>
    <col min="6405" max="6405" width="17.85546875" style="40" bestFit="1" customWidth="1"/>
    <col min="6406" max="6408" width="15.42578125" style="40" customWidth="1"/>
    <col min="6409" max="6409" width="14.140625" style="40" bestFit="1" customWidth="1"/>
    <col min="6410" max="6656" width="9.140625" style="40"/>
    <col min="6657" max="6657" width="4" style="40" bestFit="1" customWidth="1"/>
    <col min="6658" max="6658" width="10.7109375" style="40" customWidth="1"/>
    <col min="6659" max="6659" width="14.140625" style="40" customWidth="1"/>
    <col min="6660" max="6660" width="25" style="40" customWidth="1"/>
    <col min="6661" max="6661" width="17.85546875" style="40" bestFit="1" customWidth="1"/>
    <col min="6662" max="6664" width="15.42578125" style="40" customWidth="1"/>
    <col min="6665" max="6665" width="14.140625" style="40" bestFit="1" customWidth="1"/>
    <col min="6666" max="6912" width="9.140625" style="40"/>
    <col min="6913" max="6913" width="4" style="40" bestFit="1" customWidth="1"/>
    <col min="6914" max="6914" width="10.7109375" style="40" customWidth="1"/>
    <col min="6915" max="6915" width="14.140625" style="40" customWidth="1"/>
    <col min="6916" max="6916" width="25" style="40" customWidth="1"/>
    <col min="6917" max="6917" width="17.85546875" style="40" bestFit="1" customWidth="1"/>
    <col min="6918" max="6920" width="15.42578125" style="40" customWidth="1"/>
    <col min="6921" max="6921" width="14.140625" style="40" bestFit="1" customWidth="1"/>
    <col min="6922" max="7168" width="9.140625" style="40"/>
    <col min="7169" max="7169" width="4" style="40" bestFit="1" customWidth="1"/>
    <col min="7170" max="7170" width="10.7109375" style="40" customWidth="1"/>
    <col min="7171" max="7171" width="14.140625" style="40" customWidth="1"/>
    <col min="7172" max="7172" width="25" style="40" customWidth="1"/>
    <col min="7173" max="7173" width="17.85546875" style="40" bestFit="1" customWidth="1"/>
    <col min="7174" max="7176" width="15.42578125" style="40" customWidth="1"/>
    <col min="7177" max="7177" width="14.140625" style="40" bestFit="1" customWidth="1"/>
    <col min="7178" max="7424" width="9.140625" style="40"/>
    <col min="7425" max="7425" width="4" style="40" bestFit="1" customWidth="1"/>
    <col min="7426" max="7426" width="10.7109375" style="40" customWidth="1"/>
    <col min="7427" max="7427" width="14.140625" style="40" customWidth="1"/>
    <col min="7428" max="7428" width="25" style="40" customWidth="1"/>
    <col min="7429" max="7429" width="17.85546875" style="40" bestFit="1" customWidth="1"/>
    <col min="7430" max="7432" width="15.42578125" style="40" customWidth="1"/>
    <col min="7433" max="7433" width="14.140625" style="40" bestFit="1" customWidth="1"/>
    <col min="7434" max="7680" width="9.140625" style="40"/>
    <col min="7681" max="7681" width="4" style="40" bestFit="1" customWidth="1"/>
    <col min="7682" max="7682" width="10.7109375" style="40" customWidth="1"/>
    <col min="7683" max="7683" width="14.140625" style="40" customWidth="1"/>
    <col min="7684" max="7684" width="25" style="40" customWidth="1"/>
    <col min="7685" max="7685" width="17.85546875" style="40" bestFit="1" customWidth="1"/>
    <col min="7686" max="7688" width="15.42578125" style="40" customWidth="1"/>
    <col min="7689" max="7689" width="14.140625" style="40" bestFit="1" customWidth="1"/>
    <col min="7690" max="7936" width="9.140625" style="40"/>
    <col min="7937" max="7937" width="4" style="40" bestFit="1" customWidth="1"/>
    <col min="7938" max="7938" width="10.7109375" style="40" customWidth="1"/>
    <col min="7939" max="7939" width="14.140625" style="40" customWidth="1"/>
    <col min="7940" max="7940" width="25" style="40" customWidth="1"/>
    <col min="7941" max="7941" width="17.85546875" style="40" bestFit="1" customWidth="1"/>
    <col min="7942" max="7944" width="15.42578125" style="40" customWidth="1"/>
    <col min="7945" max="7945" width="14.140625" style="40" bestFit="1" customWidth="1"/>
    <col min="7946" max="8192" width="9.140625" style="40"/>
    <col min="8193" max="8193" width="4" style="40" bestFit="1" customWidth="1"/>
    <col min="8194" max="8194" width="10.7109375" style="40" customWidth="1"/>
    <col min="8195" max="8195" width="14.140625" style="40" customWidth="1"/>
    <col min="8196" max="8196" width="25" style="40" customWidth="1"/>
    <col min="8197" max="8197" width="17.85546875" style="40" bestFit="1" customWidth="1"/>
    <col min="8198" max="8200" width="15.42578125" style="40" customWidth="1"/>
    <col min="8201" max="8201" width="14.140625" style="40" bestFit="1" customWidth="1"/>
    <col min="8202" max="8448" width="9.140625" style="40"/>
    <col min="8449" max="8449" width="4" style="40" bestFit="1" customWidth="1"/>
    <col min="8450" max="8450" width="10.7109375" style="40" customWidth="1"/>
    <col min="8451" max="8451" width="14.140625" style="40" customWidth="1"/>
    <col min="8452" max="8452" width="25" style="40" customWidth="1"/>
    <col min="8453" max="8453" width="17.85546875" style="40" bestFit="1" customWidth="1"/>
    <col min="8454" max="8456" width="15.42578125" style="40" customWidth="1"/>
    <col min="8457" max="8457" width="14.140625" style="40" bestFit="1" customWidth="1"/>
    <col min="8458" max="8704" width="9.140625" style="40"/>
    <col min="8705" max="8705" width="4" style="40" bestFit="1" customWidth="1"/>
    <col min="8706" max="8706" width="10.7109375" style="40" customWidth="1"/>
    <col min="8707" max="8707" width="14.140625" style="40" customWidth="1"/>
    <col min="8708" max="8708" width="25" style="40" customWidth="1"/>
    <col min="8709" max="8709" width="17.85546875" style="40" bestFit="1" customWidth="1"/>
    <col min="8710" max="8712" width="15.42578125" style="40" customWidth="1"/>
    <col min="8713" max="8713" width="14.140625" style="40" bestFit="1" customWidth="1"/>
    <col min="8714" max="8960" width="9.140625" style="40"/>
    <col min="8961" max="8961" width="4" style="40" bestFit="1" customWidth="1"/>
    <col min="8962" max="8962" width="10.7109375" style="40" customWidth="1"/>
    <col min="8963" max="8963" width="14.140625" style="40" customWidth="1"/>
    <col min="8964" max="8964" width="25" style="40" customWidth="1"/>
    <col min="8965" max="8965" width="17.85546875" style="40" bestFit="1" customWidth="1"/>
    <col min="8966" max="8968" width="15.42578125" style="40" customWidth="1"/>
    <col min="8969" max="8969" width="14.140625" style="40" bestFit="1" customWidth="1"/>
    <col min="8970" max="9216" width="9.140625" style="40"/>
    <col min="9217" max="9217" width="4" style="40" bestFit="1" customWidth="1"/>
    <col min="9218" max="9218" width="10.7109375" style="40" customWidth="1"/>
    <col min="9219" max="9219" width="14.140625" style="40" customWidth="1"/>
    <col min="9220" max="9220" width="25" style="40" customWidth="1"/>
    <col min="9221" max="9221" width="17.85546875" style="40" bestFit="1" customWidth="1"/>
    <col min="9222" max="9224" width="15.42578125" style="40" customWidth="1"/>
    <col min="9225" max="9225" width="14.140625" style="40" bestFit="1" customWidth="1"/>
    <col min="9226" max="9472" width="9.140625" style="40"/>
    <col min="9473" max="9473" width="4" style="40" bestFit="1" customWidth="1"/>
    <col min="9474" max="9474" width="10.7109375" style="40" customWidth="1"/>
    <col min="9475" max="9475" width="14.140625" style="40" customWidth="1"/>
    <col min="9476" max="9476" width="25" style="40" customWidth="1"/>
    <col min="9477" max="9477" width="17.85546875" style="40" bestFit="1" customWidth="1"/>
    <col min="9478" max="9480" width="15.42578125" style="40" customWidth="1"/>
    <col min="9481" max="9481" width="14.140625" style="40" bestFit="1" customWidth="1"/>
    <col min="9482" max="9728" width="9.140625" style="40"/>
    <col min="9729" max="9729" width="4" style="40" bestFit="1" customWidth="1"/>
    <col min="9730" max="9730" width="10.7109375" style="40" customWidth="1"/>
    <col min="9731" max="9731" width="14.140625" style="40" customWidth="1"/>
    <col min="9732" max="9732" width="25" style="40" customWidth="1"/>
    <col min="9733" max="9733" width="17.85546875" style="40" bestFit="1" customWidth="1"/>
    <col min="9734" max="9736" width="15.42578125" style="40" customWidth="1"/>
    <col min="9737" max="9737" width="14.140625" style="40" bestFit="1" customWidth="1"/>
    <col min="9738" max="9984" width="9.140625" style="40"/>
    <col min="9985" max="9985" width="4" style="40" bestFit="1" customWidth="1"/>
    <col min="9986" max="9986" width="10.7109375" style="40" customWidth="1"/>
    <col min="9987" max="9987" width="14.140625" style="40" customWidth="1"/>
    <col min="9988" max="9988" width="25" style="40" customWidth="1"/>
    <col min="9989" max="9989" width="17.85546875" style="40" bestFit="1" customWidth="1"/>
    <col min="9990" max="9992" width="15.42578125" style="40" customWidth="1"/>
    <col min="9993" max="9993" width="14.140625" style="40" bestFit="1" customWidth="1"/>
    <col min="9994" max="10240" width="9.140625" style="40"/>
    <col min="10241" max="10241" width="4" style="40" bestFit="1" customWidth="1"/>
    <col min="10242" max="10242" width="10.7109375" style="40" customWidth="1"/>
    <col min="10243" max="10243" width="14.140625" style="40" customWidth="1"/>
    <col min="10244" max="10244" width="25" style="40" customWidth="1"/>
    <col min="10245" max="10245" width="17.85546875" style="40" bestFit="1" customWidth="1"/>
    <col min="10246" max="10248" width="15.42578125" style="40" customWidth="1"/>
    <col min="10249" max="10249" width="14.140625" style="40" bestFit="1" customWidth="1"/>
    <col min="10250" max="10496" width="9.140625" style="40"/>
    <col min="10497" max="10497" width="4" style="40" bestFit="1" customWidth="1"/>
    <col min="10498" max="10498" width="10.7109375" style="40" customWidth="1"/>
    <col min="10499" max="10499" width="14.140625" style="40" customWidth="1"/>
    <col min="10500" max="10500" width="25" style="40" customWidth="1"/>
    <col min="10501" max="10501" width="17.85546875" style="40" bestFit="1" customWidth="1"/>
    <col min="10502" max="10504" width="15.42578125" style="40" customWidth="1"/>
    <col min="10505" max="10505" width="14.140625" style="40" bestFit="1" customWidth="1"/>
    <col min="10506" max="10752" width="9.140625" style="40"/>
    <col min="10753" max="10753" width="4" style="40" bestFit="1" customWidth="1"/>
    <col min="10754" max="10754" width="10.7109375" style="40" customWidth="1"/>
    <col min="10755" max="10755" width="14.140625" style="40" customWidth="1"/>
    <col min="10756" max="10756" width="25" style="40" customWidth="1"/>
    <col min="10757" max="10757" width="17.85546875" style="40" bestFit="1" customWidth="1"/>
    <col min="10758" max="10760" width="15.42578125" style="40" customWidth="1"/>
    <col min="10761" max="10761" width="14.140625" style="40" bestFit="1" customWidth="1"/>
    <col min="10762" max="11008" width="9.140625" style="40"/>
    <col min="11009" max="11009" width="4" style="40" bestFit="1" customWidth="1"/>
    <col min="11010" max="11010" width="10.7109375" style="40" customWidth="1"/>
    <col min="11011" max="11011" width="14.140625" style="40" customWidth="1"/>
    <col min="11012" max="11012" width="25" style="40" customWidth="1"/>
    <col min="11013" max="11013" width="17.85546875" style="40" bestFit="1" customWidth="1"/>
    <col min="11014" max="11016" width="15.42578125" style="40" customWidth="1"/>
    <col min="11017" max="11017" width="14.140625" style="40" bestFit="1" customWidth="1"/>
    <col min="11018" max="11264" width="9.140625" style="40"/>
    <col min="11265" max="11265" width="4" style="40" bestFit="1" customWidth="1"/>
    <col min="11266" max="11266" width="10.7109375" style="40" customWidth="1"/>
    <col min="11267" max="11267" width="14.140625" style="40" customWidth="1"/>
    <col min="11268" max="11268" width="25" style="40" customWidth="1"/>
    <col min="11269" max="11269" width="17.85546875" style="40" bestFit="1" customWidth="1"/>
    <col min="11270" max="11272" width="15.42578125" style="40" customWidth="1"/>
    <col min="11273" max="11273" width="14.140625" style="40" bestFit="1" customWidth="1"/>
    <col min="11274" max="11520" width="9.140625" style="40"/>
    <col min="11521" max="11521" width="4" style="40" bestFit="1" customWidth="1"/>
    <col min="11522" max="11522" width="10.7109375" style="40" customWidth="1"/>
    <col min="11523" max="11523" width="14.140625" style="40" customWidth="1"/>
    <col min="11524" max="11524" width="25" style="40" customWidth="1"/>
    <col min="11525" max="11525" width="17.85546875" style="40" bestFit="1" customWidth="1"/>
    <col min="11526" max="11528" width="15.42578125" style="40" customWidth="1"/>
    <col min="11529" max="11529" width="14.140625" style="40" bestFit="1" customWidth="1"/>
    <col min="11530" max="11776" width="9.140625" style="40"/>
    <col min="11777" max="11777" width="4" style="40" bestFit="1" customWidth="1"/>
    <col min="11778" max="11778" width="10.7109375" style="40" customWidth="1"/>
    <col min="11779" max="11779" width="14.140625" style="40" customWidth="1"/>
    <col min="11780" max="11780" width="25" style="40" customWidth="1"/>
    <col min="11781" max="11781" width="17.85546875" style="40" bestFit="1" customWidth="1"/>
    <col min="11782" max="11784" width="15.42578125" style="40" customWidth="1"/>
    <col min="11785" max="11785" width="14.140625" style="40" bestFit="1" customWidth="1"/>
    <col min="11786" max="12032" width="9.140625" style="40"/>
    <col min="12033" max="12033" width="4" style="40" bestFit="1" customWidth="1"/>
    <col min="12034" max="12034" width="10.7109375" style="40" customWidth="1"/>
    <col min="12035" max="12035" width="14.140625" style="40" customWidth="1"/>
    <col min="12036" max="12036" width="25" style="40" customWidth="1"/>
    <col min="12037" max="12037" width="17.85546875" style="40" bestFit="1" customWidth="1"/>
    <col min="12038" max="12040" width="15.42578125" style="40" customWidth="1"/>
    <col min="12041" max="12041" width="14.140625" style="40" bestFit="1" customWidth="1"/>
    <col min="12042" max="12288" width="9.140625" style="40"/>
    <col min="12289" max="12289" width="4" style="40" bestFit="1" customWidth="1"/>
    <col min="12290" max="12290" width="10.7109375" style="40" customWidth="1"/>
    <col min="12291" max="12291" width="14.140625" style="40" customWidth="1"/>
    <col min="12292" max="12292" width="25" style="40" customWidth="1"/>
    <col min="12293" max="12293" width="17.85546875" style="40" bestFit="1" customWidth="1"/>
    <col min="12294" max="12296" width="15.42578125" style="40" customWidth="1"/>
    <col min="12297" max="12297" width="14.140625" style="40" bestFit="1" customWidth="1"/>
    <col min="12298" max="12544" width="9.140625" style="40"/>
    <col min="12545" max="12545" width="4" style="40" bestFit="1" customWidth="1"/>
    <col min="12546" max="12546" width="10.7109375" style="40" customWidth="1"/>
    <col min="12547" max="12547" width="14.140625" style="40" customWidth="1"/>
    <col min="12548" max="12548" width="25" style="40" customWidth="1"/>
    <col min="12549" max="12549" width="17.85546875" style="40" bestFit="1" customWidth="1"/>
    <col min="12550" max="12552" width="15.42578125" style="40" customWidth="1"/>
    <col min="12553" max="12553" width="14.140625" style="40" bestFit="1" customWidth="1"/>
    <col min="12554" max="12800" width="9.140625" style="40"/>
    <col min="12801" max="12801" width="4" style="40" bestFit="1" customWidth="1"/>
    <col min="12802" max="12802" width="10.7109375" style="40" customWidth="1"/>
    <col min="12803" max="12803" width="14.140625" style="40" customWidth="1"/>
    <col min="12804" max="12804" width="25" style="40" customWidth="1"/>
    <col min="12805" max="12805" width="17.85546875" style="40" bestFit="1" customWidth="1"/>
    <col min="12806" max="12808" width="15.42578125" style="40" customWidth="1"/>
    <col min="12809" max="12809" width="14.140625" style="40" bestFit="1" customWidth="1"/>
    <col min="12810" max="13056" width="9.140625" style="40"/>
    <col min="13057" max="13057" width="4" style="40" bestFit="1" customWidth="1"/>
    <col min="13058" max="13058" width="10.7109375" style="40" customWidth="1"/>
    <col min="13059" max="13059" width="14.140625" style="40" customWidth="1"/>
    <col min="13060" max="13060" width="25" style="40" customWidth="1"/>
    <col min="13061" max="13061" width="17.85546875" style="40" bestFit="1" customWidth="1"/>
    <col min="13062" max="13064" width="15.42578125" style="40" customWidth="1"/>
    <col min="13065" max="13065" width="14.140625" style="40" bestFit="1" customWidth="1"/>
    <col min="13066" max="13312" width="9.140625" style="40"/>
    <col min="13313" max="13313" width="4" style="40" bestFit="1" customWidth="1"/>
    <col min="13314" max="13314" width="10.7109375" style="40" customWidth="1"/>
    <col min="13315" max="13315" width="14.140625" style="40" customWidth="1"/>
    <col min="13316" max="13316" width="25" style="40" customWidth="1"/>
    <col min="13317" max="13317" width="17.85546875" style="40" bestFit="1" customWidth="1"/>
    <col min="13318" max="13320" width="15.42578125" style="40" customWidth="1"/>
    <col min="13321" max="13321" width="14.140625" style="40" bestFit="1" customWidth="1"/>
    <col min="13322" max="13568" width="9.140625" style="40"/>
    <col min="13569" max="13569" width="4" style="40" bestFit="1" customWidth="1"/>
    <col min="13570" max="13570" width="10.7109375" style="40" customWidth="1"/>
    <col min="13571" max="13571" width="14.140625" style="40" customWidth="1"/>
    <col min="13572" max="13572" width="25" style="40" customWidth="1"/>
    <col min="13573" max="13573" width="17.85546875" style="40" bestFit="1" customWidth="1"/>
    <col min="13574" max="13576" width="15.42578125" style="40" customWidth="1"/>
    <col min="13577" max="13577" width="14.140625" style="40" bestFit="1" customWidth="1"/>
    <col min="13578" max="13824" width="9.140625" style="40"/>
    <col min="13825" max="13825" width="4" style="40" bestFit="1" customWidth="1"/>
    <col min="13826" max="13826" width="10.7109375" style="40" customWidth="1"/>
    <col min="13827" max="13827" width="14.140625" style="40" customWidth="1"/>
    <col min="13828" max="13828" width="25" style="40" customWidth="1"/>
    <col min="13829" max="13829" width="17.85546875" style="40" bestFit="1" customWidth="1"/>
    <col min="13830" max="13832" width="15.42578125" style="40" customWidth="1"/>
    <col min="13833" max="13833" width="14.140625" style="40" bestFit="1" customWidth="1"/>
    <col min="13834" max="14080" width="9.140625" style="40"/>
    <col min="14081" max="14081" width="4" style="40" bestFit="1" customWidth="1"/>
    <col min="14082" max="14082" width="10.7109375" style="40" customWidth="1"/>
    <col min="14083" max="14083" width="14.140625" style="40" customWidth="1"/>
    <col min="14084" max="14084" width="25" style="40" customWidth="1"/>
    <col min="14085" max="14085" width="17.85546875" style="40" bestFit="1" customWidth="1"/>
    <col min="14086" max="14088" width="15.42578125" style="40" customWidth="1"/>
    <col min="14089" max="14089" width="14.140625" style="40" bestFit="1" customWidth="1"/>
    <col min="14090" max="14336" width="9.140625" style="40"/>
    <col min="14337" max="14337" width="4" style="40" bestFit="1" customWidth="1"/>
    <col min="14338" max="14338" width="10.7109375" style="40" customWidth="1"/>
    <col min="14339" max="14339" width="14.140625" style="40" customWidth="1"/>
    <col min="14340" max="14340" width="25" style="40" customWidth="1"/>
    <col min="14341" max="14341" width="17.85546875" style="40" bestFit="1" customWidth="1"/>
    <col min="14342" max="14344" width="15.42578125" style="40" customWidth="1"/>
    <col min="14345" max="14345" width="14.140625" style="40" bestFit="1" customWidth="1"/>
    <col min="14346" max="14592" width="9.140625" style="40"/>
    <col min="14593" max="14593" width="4" style="40" bestFit="1" customWidth="1"/>
    <col min="14594" max="14594" width="10.7109375" style="40" customWidth="1"/>
    <col min="14595" max="14595" width="14.140625" style="40" customWidth="1"/>
    <col min="14596" max="14596" width="25" style="40" customWidth="1"/>
    <col min="14597" max="14597" width="17.85546875" style="40" bestFit="1" customWidth="1"/>
    <col min="14598" max="14600" width="15.42578125" style="40" customWidth="1"/>
    <col min="14601" max="14601" width="14.140625" style="40" bestFit="1" customWidth="1"/>
    <col min="14602" max="14848" width="9.140625" style="40"/>
    <col min="14849" max="14849" width="4" style="40" bestFit="1" customWidth="1"/>
    <col min="14850" max="14850" width="10.7109375" style="40" customWidth="1"/>
    <col min="14851" max="14851" width="14.140625" style="40" customWidth="1"/>
    <col min="14852" max="14852" width="25" style="40" customWidth="1"/>
    <col min="14853" max="14853" width="17.85546875" style="40" bestFit="1" customWidth="1"/>
    <col min="14854" max="14856" width="15.42578125" style="40" customWidth="1"/>
    <col min="14857" max="14857" width="14.140625" style="40" bestFit="1" customWidth="1"/>
    <col min="14858" max="15104" width="9.140625" style="40"/>
    <col min="15105" max="15105" width="4" style="40" bestFit="1" customWidth="1"/>
    <col min="15106" max="15106" width="10.7109375" style="40" customWidth="1"/>
    <col min="15107" max="15107" width="14.140625" style="40" customWidth="1"/>
    <col min="15108" max="15108" width="25" style="40" customWidth="1"/>
    <col min="15109" max="15109" width="17.85546875" style="40" bestFit="1" customWidth="1"/>
    <col min="15110" max="15112" width="15.42578125" style="40" customWidth="1"/>
    <col min="15113" max="15113" width="14.140625" style="40" bestFit="1" customWidth="1"/>
    <col min="15114" max="15360" width="9.140625" style="40"/>
    <col min="15361" max="15361" width="4" style="40" bestFit="1" customWidth="1"/>
    <col min="15362" max="15362" width="10.7109375" style="40" customWidth="1"/>
    <col min="15363" max="15363" width="14.140625" style="40" customWidth="1"/>
    <col min="15364" max="15364" width="25" style="40" customWidth="1"/>
    <col min="15365" max="15365" width="17.85546875" style="40" bestFit="1" customWidth="1"/>
    <col min="15366" max="15368" width="15.42578125" style="40" customWidth="1"/>
    <col min="15369" max="15369" width="14.140625" style="40" bestFit="1" customWidth="1"/>
    <col min="15370" max="15616" width="9.140625" style="40"/>
    <col min="15617" max="15617" width="4" style="40" bestFit="1" customWidth="1"/>
    <col min="15618" max="15618" width="10.7109375" style="40" customWidth="1"/>
    <col min="15619" max="15619" width="14.140625" style="40" customWidth="1"/>
    <col min="15620" max="15620" width="25" style="40" customWidth="1"/>
    <col min="15621" max="15621" width="17.85546875" style="40" bestFit="1" customWidth="1"/>
    <col min="15622" max="15624" width="15.42578125" style="40" customWidth="1"/>
    <col min="15625" max="15625" width="14.140625" style="40" bestFit="1" customWidth="1"/>
    <col min="15626" max="15872" width="9.140625" style="40"/>
    <col min="15873" max="15873" width="4" style="40" bestFit="1" customWidth="1"/>
    <col min="15874" max="15874" width="10.7109375" style="40" customWidth="1"/>
    <col min="15875" max="15875" width="14.140625" style="40" customWidth="1"/>
    <col min="15876" max="15876" width="25" style="40" customWidth="1"/>
    <col min="15877" max="15877" width="17.85546875" style="40" bestFit="1" customWidth="1"/>
    <col min="15878" max="15880" width="15.42578125" style="40" customWidth="1"/>
    <col min="15881" max="15881" width="14.140625" style="40" bestFit="1" customWidth="1"/>
    <col min="15882" max="16128" width="9.140625" style="40"/>
    <col min="16129" max="16129" width="4" style="40" bestFit="1" customWidth="1"/>
    <col min="16130" max="16130" width="10.7109375" style="40" customWidth="1"/>
    <col min="16131" max="16131" width="14.140625" style="40" customWidth="1"/>
    <col min="16132" max="16132" width="25" style="40" customWidth="1"/>
    <col min="16133" max="16133" width="17.85546875" style="40" bestFit="1" customWidth="1"/>
    <col min="16134" max="16136" width="15.42578125" style="40" customWidth="1"/>
    <col min="16137" max="16137" width="14.140625" style="40" bestFit="1" customWidth="1"/>
    <col min="16138" max="16384" width="9.140625" style="40"/>
  </cols>
  <sheetData>
    <row r="1" spans="1:11" ht="18" x14ac:dyDescent="0.35">
      <c r="A1" s="301" t="str">
        <f>'010'!A1</f>
        <v>Q-IV (JAN - MAR 2026)</v>
      </c>
      <c r="B1" s="301"/>
      <c r="C1" s="301"/>
      <c r="D1" s="301"/>
      <c r="E1" s="301"/>
      <c r="F1" s="301"/>
      <c r="G1" s="301"/>
      <c r="H1" s="301"/>
    </row>
    <row r="2" spans="1:11" ht="18" x14ac:dyDescent="0.35">
      <c r="A2" s="320" t="str">
        <f>'011'!A2</f>
        <v>Year: 2025-26</v>
      </c>
      <c r="B2" s="320"/>
      <c r="C2" s="320"/>
      <c r="D2" s="320"/>
      <c r="E2" s="320"/>
      <c r="F2" s="320"/>
      <c r="G2" s="320"/>
      <c r="H2" s="320"/>
    </row>
    <row r="3" spans="1:11" ht="18" x14ac:dyDescent="0.35">
      <c r="A3" s="319" t="s">
        <v>466</v>
      </c>
      <c r="B3" s="319"/>
      <c r="C3" s="319"/>
      <c r="D3" s="319"/>
      <c r="E3" s="319"/>
      <c r="F3" s="319"/>
      <c r="G3" s="319"/>
      <c r="H3" s="319"/>
    </row>
    <row r="4" spans="1:11" ht="170.25" customHeight="1" x14ac:dyDescent="0.2">
      <c r="A4" s="151" t="s">
        <v>467</v>
      </c>
      <c r="B4" s="151" t="s">
        <v>468</v>
      </c>
      <c r="C4" s="151" t="s">
        <v>469</v>
      </c>
      <c r="D4" s="151" t="s">
        <v>470</v>
      </c>
      <c r="E4" s="151" t="s">
        <v>471</v>
      </c>
      <c r="F4" s="151" t="s">
        <v>472</v>
      </c>
      <c r="G4" s="151" t="s">
        <v>473</v>
      </c>
      <c r="H4" s="151" t="s">
        <v>474</v>
      </c>
    </row>
    <row r="5" spans="1:11" s="154" customFormat="1" ht="18" x14ac:dyDescent="0.25">
      <c r="A5" s="152">
        <v>1</v>
      </c>
      <c r="B5" s="153">
        <v>2</v>
      </c>
      <c r="C5" s="153">
        <v>3</v>
      </c>
      <c r="D5" s="153">
        <v>4</v>
      </c>
      <c r="E5" s="153" t="s">
        <v>475</v>
      </c>
      <c r="F5" s="153">
        <v>6</v>
      </c>
      <c r="G5" s="153" t="s">
        <v>476</v>
      </c>
      <c r="H5" s="153" t="s">
        <v>477</v>
      </c>
    </row>
    <row r="6" spans="1:11" ht="35.1" customHeight="1" x14ac:dyDescent="0.25">
      <c r="A6" s="131">
        <v>1</v>
      </c>
      <c r="B6" s="155">
        <v>46042</v>
      </c>
      <c r="C6" s="156">
        <v>36345</v>
      </c>
      <c r="D6" s="157">
        <v>2937479</v>
      </c>
      <c r="E6" s="158">
        <v>106762674255</v>
      </c>
      <c r="F6" s="156">
        <v>3718700</v>
      </c>
      <c r="G6" s="157">
        <v>51536091</v>
      </c>
      <c r="H6" s="158">
        <v>13.86</v>
      </c>
      <c r="K6" s="159"/>
    </row>
    <row r="7" spans="1:11" ht="35.1" customHeight="1" x14ac:dyDescent="0.25">
      <c r="A7" s="131">
        <v>2</v>
      </c>
      <c r="B7" s="155">
        <v>46073</v>
      </c>
      <c r="C7" s="156">
        <v>26995</v>
      </c>
      <c r="D7" s="157">
        <v>2268940</v>
      </c>
      <c r="E7" s="158">
        <v>61250035300</v>
      </c>
      <c r="F7" s="157">
        <v>3717381</v>
      </c>
      <c r="G7" s="157">
        <v>33263195</v>
      </c>
      <c r="H7" s="158">
        <v>8.9499999999999993</v>
      </c>
    </row>
    <row r="8" spans="1:11" ht="35.1" customHeight="1" x14ac:dyDescent="0.25">
      <c r="A8" s="131">
        <v>3</v>
      </c>
      <c r="B8" s="155">
        <v>46101</v>
      </c>
      <c r="C8" s="156">
        <v>38388</v>
      </c>
      <c r="D8" s="157">
        <v>2411227</v>
      </c>
      <c r="E8" s="158">
        <v>92562182076</v>
      </c>
      <c r="F8" s="157">
        <v>3732327</v>
      </c>
      <c r="G8" s="157">
        <v>49546684</v>
      </c>
      <c r="H8" s="158">
        <v>13.28</v>
      </c>
    </row>
    <row r="9" spans="1:11" s="165" customFormat="1" ht="35.1" customHeight="1" x14ac:dyDescent="0.25">
      <c r="A9" s="160"/>
      <c r="B9" s="161"/>
      <c r="C9" s="162">
        <f>SUM(C6:C8)</f>
        <v>101728</v>
      </c>
      <c r="D9" s="162">
        <f>SUM(D6:D8)</f>
        <v>7617646</v>
      </c>
      <c r="E9" s="163">
        <f>SUM(E6:E8)</f>
        <v>260574891631</v>
      </c>
      <c r="F9" s="162">
        <f>SUM(F5:F8)</f>
        <v>11168414</v>
      </c>
      <c r="G9" s="162">
        <f>SUM(G5:G8)</f>
        <v>134345970</v>
      </c>
      <c r="H9" s="164">
        <f>G9/F9</f>
        <v>12.029100103201761</v>
      </c>
    </row>
  </sheetData>
  <mergeCells count="3">
    <mergeCell ref="A1:H1"/>
    <mergeCell ref="A2:H2"/>
    <mergeCell ref="A3:H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view="pageBreakPreview" topLeftCell="A3" zoomScaleNormal="85" zoomScaleSheetLayoutView="100" workbookViewId="0">
      <selection activeCell="A9" sqref="A9"/>
    </sheetView>
  </sheetViews>
  <sheetFormatPr defaultRowHeight="14.25" x14ac:dyDescent="0.2"/>
  <cols>
    <col min="1" max="1" width="4" style="40" bestFit="1" customWidth="1"/>
    <col min="2" max="2" width="10.7109375" style="40" customWidth="1"/>
    <col min="3" max="3" width="14.140625" style="40" customWidth="1"/>
    <col min="4" max="4" width="25" style="40" customWidth="1"/>
    <col min="5" max="5" width="17.85546875" style="40" bestFit="1" customWidth="1"/>
    <col min="6" max="6" width="22.28515625" style="40" customWidth="1"/>
    <col min="7" max="7" width="13.7109375" style="40" bestFit="1" customWidth="1"/>
    <col min="8" max="8" width="11.28515625" style="40" bestFit="1" customWidth="1"/>
    <col min="9" max="9" width="13.7109375" style="40" bestFit="1" customWidth="1"/>
    <col min="10" max="256" width="9.140625" style="40"/>
    <col min="257" max="257" width="4" style="40" bestFit="1" customWidth="1"/>
    <col min="258" max="258" width="10.7109375" style="40" customWidth="1"/>
    <col min="259" max="259" width="14.140625" style="40" customWidth="1"/>
    <col min="260" max="260" width="25" style="40" customWidth="1"/>
    <col min="261" max="261" width="17.85546875" style="40" bestFit="1" customWidth="1"/>
    <col min="262" max="262" width="22.28515625" style="40" customWidth="1"/>
    <col min="263" max="263" width="13.7109375" style="40" bestFit="1" customWidth="1"/>
    <col min="264" max="264" width="11.28515625" style="40" bestFit="1" customWidth="1"/>
    <col min="265" max="265" width="13.7109375" style="40" bestFit="1" customWidth="1"/>
    <col min="266" max="512" width="9.140625" style="40"/>
    <col min="513" max="513" width="4" style="40" bestFit="1" customWidth="1"/>
    <col min="514" max="514" width="10.7109375" style="40" customWidth="1"/>
    <col min="515" max="515" width="14.140625" style="40" customWidth="1"/>
    <col min="516" max="516" width="25" style="40" customWidth="1"/>
    <col min="517" max="517" width="17.85546875" style="40" bestFit="1" customWidth="1"/>
    <col min="518" max="518" width="22.28515625" style="40" customWidth="1"/>
    <col min="519" max="519" width="13.7109375" style="40" bestFit="1" customWidth="1"/>
    <col min="520" max="520" width="11.28515625" style="40" bestFit="1" customWidth="1"/>
    <col min="521" max="521" width="13.7109375" style="40" bestFit="1" customWidth="1"/>
    <col min="522" max="768" width="9.140625" style="40"/>
    <col min="769" max="769" width="4" style="40" bestFit="1" customWidth="1"/>
    <col min="770" max="770" width="10.7109375" style="40" customWidth="1"/>
    <col min="771" max="771" width="14.140625" style="40" customWidth="1"/>
    <col min="772" max="772" width="25" style="40" customWidth="1"/>
    <col min="773" max="773" width="17.85546875" style="40" bestFit="1" customWidth="1"/>
    <col min="774" max="774" width="22.28515625" style="40" customWidth="1"/>
    <col min="775" max="775" width="13.7109375" style="40" bestFit="1" customWidth="1"/>
    <col min="776" max="776" width="11.28515625" style="40" bestFit="1" customWidth="1"/>
    <col min="777" max="777" width="13.7109375" style="40" bestFit="1" customWidth="1"/>
    <col min="778" max="1024" width="9.140625" style="40"/>
    <col min="1025" max="1025" width="4" style="40" bestFit="1" customWidth="1"/>
    <col min="1026" max="1026" width="10.7109375" style="40" customWidth="1"/>
    <col min="1027" max="1027" width="14.140625" style="40" customWidth="1"/>
    <col min="1028" max="1028" width="25" style="40" customWidth="1"/>
    <col min="1029" max="1029" width="17.85546875" style="40" bestFit="1" customWidth="1"/>
    <col min="1030" max="1030" width="22.28515625" style="40" customWidth="1"/>
    <col min="1031" max="1031" width="13.7109375" style="40" bestFit="1" customWidth="1"/>
    <col min="1032" max="1032" width="11.28515625" style="40" bestFit="1" customWidth="1"/>
    <col min="1033" max="1033" width="13.7109375" style="40" bestFit="1" customWidth="1"/>
    <col min="1034" max="1280" width="9.140625" style="40"/>
    <col min="1281" max="1281" width="4" style="40" bestFit="1" customWidth="1"/>
    <col min="1282" max="1282" width="10.7109375" style="40" customWidth="1"/>
    <col min="1283" max="1283" width="14.140625" style="40" customWidth="1"/>
    <col min="1284" max="1284" width="25" style="40" customWidth="1"/>
    <col min="1285" max="1285" width="17.85546875" style="40" bestFit="1" customWidth="1"/>
    <col min="1286" max="1286" width="22.28515625" style="40" customWidth="1"/>
    <col min="1287" max="1287" width="13.7109375" style="40" bestFit="1" customWidth="1"/>
    <col min="1288" max="1288" width="11.28515625" style="40" bestFit="1" customWidth="1"/>
    <col min="1289" max="1289" width="13.7109375" style="40" bestFit="1" customWidth="1"/>
    <col min="1290" max="1536" width="9.140625" style="40"/>
    <col min="1537" max="1537" width="4" style="40" bestFit="1" customWidth="1"/>
    <col min="1538" max="1538" width="10.7109375" style="40" customWidth="1"/>
    <col min="1539" max="1539" width="14.140625" style="40" customWidth="1"/>
    <col min="1540" max="1540" width="25" style="40" customWidth="1"/>
    <col min="1541" max="1541" width="17.85546875" style="40" bestFit="1" customWidth="1"/>
    <col min="1542" max="1542" width="22.28515625" style="40" customWidth="1"/>
    <col min="1543" max="1543" width="13.7109375" style="40" bestFit="1" customWidth="1"/>
    <col min="1544" max="1544" width="11.28515625" style="40" bestFit="1" customWidth="1"/>
    <col min="1545" max="1545" width="13.7109375" style="40" bestFit="1" customWidth="1"/>
    <col min="1546" max="1792" width="9.140625" style="40"/>
    <col min="1793" max="1793" width="4" style="40" bestFit="1" customWidth="1"/>
    <col min="1794" max="1794" width="10.7109375" style="40" customWidth="1"/>
    <col min="1795" max="1795" width="14.140625" style="40" customWidth="1"/>
    <col min="1796" max="1796" width="25" style="40" customWidth="1"/>
    <col min="1797" max="1797" width="17.85546875" style="40" bestFit="1" customWidth="1"/>
    <col min="1798" max="1798" width="22.28515625" style="40" customWidth="1"/>
    <col min="1799" max="1799" width="13.7109375" style="40" bestFit="1" customWidth="1"/>
    <col min="1800" max="1800" width="11.28515625" style="40" bestFit="1" customWidth="1"/>
    <col min="1801" max="1801" width="13.7109375" style="40" bestFit="1" customWidth="1"/>
    <col min="1802" max="2048" width="9.140625" style="40"/>
    <col min="2049" max="2049" width="4" style="40" bestFit="1" customWidth="1"/>
    <col min="2050" max="2050" width="10.7109375" style="40" customWidth="1"/>
    <col min="2051" max="2051" width="14.140625" style="40" customWidth="1"/>
    <col min="2052" max="2052" width="25" style="40" customWidth="1"/>
    <col min="2053" max="2053" width="17.85546875" style="40" bestFit="1" customWidth="1"/>
    <col min="2054" max="2054" width="22.28515625" style="40" customWidth="1"/>
    <col min="2055" max="2055" width="13.7109375" style="40" bestFit="1" customWidth="1"/>
    <col min="2056" max="2056" width="11.28515625" style="40" bestFit="1" customWidth="1"/>
    <col min="2057" max="2057" width="13.7109375" style="40" bestFit="1" customWidth="1"/>
    <col min="2058" max="2304" width="9.140625" style="40"/>
    <col min="2305" max="2305" width="4" style="40" bestFit="1" customWidth="1"/>
    <col min="2306" max="2306" width="10.7109375" style="40" customWidth="1"/>
    <col min="2307" max="2307" width="14.140625" style="40" customWidth="1"/>
    <col min="2308" max="2308" width="25" style="40" customWidth="1"/>
    <col min="2309" max="2309" width="17.85546875" style="40" bestFit="1" customWidth="1"/>
    <col min="2310" max="2310" width="22.28515625" style="40" customWidth="1"/>
    <col min="2311" max="2311" width="13.7109375" style="40" bestFit="1" customWidth="1"/>
    <col min="2312" max="2312" width="11.28515625" style="40" bestFit="1" customWidth="1"/>
    <col min="2313" max="2313" width="13.7109375" style="40" bestFit="1" customWidth="1"/>
    <col min="2314" max="2560" width="9.140625" style="40"/>
    <col min="2561" max="2561" width="4" style="40" bestFit="1" customWidth="1"/>
    <col min="2562" max="2562" width="10.7109375" style="40" customWidth="1"/>
    <col min="2563" max="2563" width="14.140625" style="40" customWidth="1"/>
    <col min="2564" max="2564" width="25" style="40" customWidth="1"/>
    <col min="2565" max="2565" width="17.85546875" style="40" bestFit="1" customWidth="1"/>
    <col min="2566" max="2566" width="22.28515625" style="40" customWidth="1"/>
    <col min="2567" max="2567" width="13.7109375" style="40" bestFit="1" customWidth="1"/>
    <col min="2568" max="2568" width="11.28515625" style="40" bestFit="1" customWidth="1"/>
    <col min="2569" max="2569" width="13.7109375" style="40" bestFit="1" customWidth="1"/>
    <col min="2570" max="2816" width="9.140625" style="40"/>
    <col min="2817" max="2817" width="4" style="40" bestFit="1" customWidth="1"/>
    <col min="2818" max="2818" width="10.7109375" style="40" customWidth="1"/>
    <col min="2819" max="2819" width="14.140625" style="40" customWidth="1"/>
    <col min="2820" max="2820" width="25" style="40" customWidth="1"/>
    <col min="2821" max="2821" width="17.85546875" style="40" bestFit="1" customWidth="1"/>
    <col min="2822" max="2822" width="22.28515625" style="40" customWidth="1"/>
    <col min="2823" max="2823" width="13.7109375" style="40" bestFit="1" customWidth="1"/>
    <col min="2824" max="2824" width="11.28515625" style="40" bestFit="1" customWidth="1"/>
    <col min="2825" max="2825" width="13.7109375" style="40" bestFit="1" customWidth="1"/>
    <col min="2826" max="3072" width="9.140625" style="40"/>
    <col min="3073" max="3073" width="4" style="40" bestFit="1" customWidth="1"/>
    <col min="3074" max="3074" width="10.7109375" style="40" customWidth="1"/>
    <col min="3075" max="3075" width="14.140625" style="40" customWidth="1"/>
    <col min="3076" max="3076" width="25" style="40" customWidth="1"/>
    <col min="3077" max="3077" width="17.85546875" style="40" bestFit="1" customWidth="1"/>
    <col min="3078" max="3078" width="22.28515625" style="40" customWidth="1"/>
    <col min="3079" max="3079" width="13.7109375" style="40" bestFit="1" customWidth="1"/>
    <col min="3080" max="3080" width="11.28515625" style="40" bestFit="1" customWidth="1"/>
    <col min="3081" max="3081" width="13.7109375" style="40" bestFit="1" customWidth="1"/>
    <col min="3082" max="3328" width="9.140625" style="40"/>
    <col min="3329" max="3329" width="4" style="40" bestFit="1" customWidth="1"/>
    <col min="3330" max="3330" width="10.7109375" style="40" customWidth="1"/>
    <col min="3331" max="3331" width="14.140625" style="40" customWidth="1"/>
    <col min="3332" max="3332" width="25" style="40" customWidth="1"/>
    <col min="3333" max="3333" width="17.85546875" style="40" bestFit="1" customWidth="1"/>
    <col min="3334" max="3334" width="22.28515625" style="40" customWidth="1"/>
    <col min="3335" max="3335" width="13.7109375" style="40" bestFit="1" customWidth="1"/>
    <col min="3336" max="3336" width="11.28515625" style="40" bestFit="1" customWidth="1"/>
    <col min="3337" max="3337" width="13.7109375" style="40" bestFit="1" customWidth="1"/>
    <col min="3338" max="3584" width="9.140625" style="40"/>
    <col min="3585" max="3585" width="4" style="40" bestFit="1" customWidth="1"/>
    <col min="3586" max="3586" width="10.7109375" style="40" customWidth="1"/>
    <col min="3587" max="3587" width="14.140625" style="40" customWidth="1"/>
    <col min="3588" max="3588" width="25" style="40" customWidth="1"/>
    <col min="3589" max="3589" width="17.85546875" style="40" bestFit="1" customWidth="1"/>
    <col min="3590" max="3590" width="22.28515625" style="40" customWidth="1"/>
    <col min="3591" max="3591" width="13.7109375" style="40" bestFit="1" customWidth="1"/>
    <col min="3592" max="3592" width="11.28515625" style="40" bestFit="1" customWidth="1"/>
    <col min="3593" max="3593" width="13.7109375" style="40" bestFit="1" customWidth="1"/>
    <col min="3594" max="3840" width="9.140625" style="40"/>
    <col min="3841" max="3841" width="4" style="40" bestFit="1" customWidth="1"/>
    <col min="3842" max="3842" width="10.7109375" style="40" customWidth="1"/>
    <col min="3843" max="3843" width="14.140625" style="40" customWidth="1"/>
    <col min="3844" max="3844" width="25" style="40" customWidth="1"/>
    <col min="3845" max="3845" width="17.85546875" style="40" bestFit="1" customWidth="1"/>
    <col min="3846" max="3846" width="22.28515625" style="40" customWidth="1"/>
    <col min="3847" max="3847" width="13.7109375" style="40" bestFit="1" customWidth="1"/>
    <col min="3848" max="3848" width="11.28515625" style="40" bestFit="1" customWidth="1"/>
    <col min="3849" max="3849" width="13.7109375" style="40" bestFit="1" customWidth="1"/>
    <col min="3850" max="4096" width="9.140625" style="40"/>
    <col min="4097" max="4097" width="4" style="40" bestFit="1" customWidth="1"/>
    <col min="4098" max="4098" width="10.7109375" style="40" customWidth="1"/>
    <col min="4099" max="4099" width="14.140625" style="40" customWidth="1"/>
    <col min="4100" max="4100" width="25" style="40" customWidth="1"/>
    <col min="4101" max="4101" width="17.85546875" style="40" bestFit="1" customWidth="1"/>
    <col min="4102" max="4102" width="22.28515625" style="40" customWidth="1"/>
    <col min="4103" max="4103" width="13.7109375" style="40" bestFit="1" customWidth="1"/>
    <col min="4104" max="4104" width="11.28515625" style="40" bestFit="1" customWidth="1"/>
    <col min="4105" max="4105" width="13.7109375" style="40" bestFit="1" customWidth="1"/>
    <col min="4106" max="4352" width="9.140625" style="40"/>
    <col min="4353" max="4353" width="4" style="40" bestFit="1" customWidth="1"/>
    <col min="4354" max="4354" width="10.7109375" style="40" customWidth="1"/>
    <col min="4355" max="4355" width="14.140625" style="40" customWidth="1"/>
    <col min="4356" max="4356" width="25" style="40" customWidth="1"/>
    <col min="4357" max="4357" width="17.85546875" style="40" bestFit="1" customWidth="1"/>
    <col min="4358" max="4358" width="22.28515625" style="40" customWidth="1"/>
    <col min="4359" max="4359" width="13.7109375" style="40" bestFit="1" customWidth="1"/>
    <col min="4360" max="4360" width="11.28515625" style="40" bestFit="1" customWidth="1"/>
    <col min="4361" max="4361" width="13.7109375" style="40" bestFit="1" customWidth="1"/>
    <col min="4362" max="4608" width="9.140625" style="40"/>
    <col min="4609" max="4609" width="4" style="40" bestFit="1" customWidth="1"/>
    <col min="4610" max="4610" width="10.7109375" style="40" customWidth="1"/>
    <col min="4611" max="4611" width="14.140625" style="40" customWidth="1"/>
    <col min="4612" max="4612" width="25" style="40" customWidth="1"/>
    <col min="4613" max="4613" width="17.85546875" style="40" bestFit="1" customWidth="1"/>
    <col min="4614" max="4614" width="22.28515625" style="40" customWidth="1"/>
    <col min="4615" max="4615" width="13.7109375" style="40" bestFit="1" customWidth="1"/>
    <col min="4616" max="4616" width="11.28515625" style="40" bestFit="1" customWidth="1"/>
    <col min="4617" max="4617" width="13.7109375" style="40" bestFit="1" customWidth="1"/>
    <col min="4618" max="4864" width="9.140625" style="40"/>
    <col min="4865" max="4865" width="4" style="40" bestFit="1" customWidth="1"/>
    <col min="4866" max="4866" width="10.7109375" style="40" customWidth="1"/>
    <col min="4867" max="4867" width="14.140625" style="40" customWidth="1"/>
    <col min="4868" max="4868" width="25" style="40" customWidth="1"/>
    <col min="4869" max="4869" width="17.85546875" style="40" bestFit="1" customWidth="1"/>
    <col min="4870" max="4870" width="22.28515625" style="40" customWidth="1"/>
    <col min="4871" max="4871" width="13.7109375" style="40" bestFit="1" customWidth="1"/>
    <col min="4872" max="4872" width="11.28515625" style="40" bestFit="1" customWidth="1"/>
    <col min="4873" max="4873" width="13.7109375" style="40" bestFit="1" customWidth="1"/>
    <col min="4874" max="5120" width="9.140625" style="40"/>
    <col min="5121" max="5121" width="4" style="40" bestFit="1" customWidth="1"/>
    <col min="5122" max="5122" width="10.7109375" style="40" customWidth="1"/>
    <col min="5123" max="5123" width="14.140625" style="40" customWidth="1"/>
    <col min="5124" max="5124" width="25" style="40" customWidth="1"/>
    <col min="5125" max="5125" width="17.85546875" style="40" bestFit="1" customWidth="1"/>
    <col min="5126" max="5126" width="22.28515625" style="40" customWidth="1"/>
    <col min="5127" max="5127" width="13.7109375" style="40" bestFit="1" customWidth="1"/>
    <col min="5128" max="5128" width="11.28515625" style="40" bestFit="1" customWidth="1"/>
    <col min="5129" max="5129" width="13.7109375" style="40" bestFit="1" customWidth="1"/>
    <col min="5130" max="5376" width="9.140625" style="40"/>
    <col min="5377" max="5377" width="4" style="40" bestFit="1" customWidth="1"/>
    <col min="5378" max="5378" width="10.7109375" style="40" customWidth="1"/>
    <col min="5379" max="5379" width="14.140625" style="40" customWidth="1"/>
    <col min="5380" max="5380" width="25" style="40" customWidth="1"/>
    <col min="5381" max="5381" width="17.85546875" style="40" bestFit="1" customWidth="1"/>
    <col min="5382" max="5382" width="22.28515625" style="40" customWidth="1"/>
    <col min="5383" max="5383" width="13.7109375" style="40" bestFit="1" customWidth="1"/>
    <col min="5384" max="5384" width="11.28515625" style="40" bestFit="1" customWidth="1"/>
    <col min="5385" max="5385" width="13.7109375" style="40" bestFit="1" customWidth="1"/>
    <col min="5386" max="5632" width="9.140625" style="40"/>
    <col min="5633" max="5633" width="4" style="40" bestFit="1" customWidth="1"/>
    <col min="5634" max="5634" width="10.7109375" style="40" customWidth="1"/>
    <col min="5635" max="5635" width="14.140625" style="40" customWidth="1"/>
    <col min="5636" max="5636" width="25" style="40" customWidth="1"/>
    <col min="5637" max="5637" width="17.85546875" style="40" bestFit="1" customWidth="1"/>
    <col min="5638" max="5638" width="22.28515625" style="40" customWidth="1"/>
    <col min="5639" max="5639" width="13.7109375" style="40" bestFit="1" customWidth="1"/>
    <col min="5640" max="5640" width="11.28515625" style="40" bestFit="1" customWidth="1"/>
    <col min="5641" max="5641" width="13.7109375" style="40" bestFit="1" customWidth="1"/>
    <col min="5642" max="5888" width="9.140625" style="40"/>
    <col min="5889" max="5889" width="4" style="40" bestFit="1" customWidth="1"/>
    <col min="5890" max="5890" width="10.7109375" style="40" customWidth="1"/>
    <col min="5891" max="5891" width="14.140625" style="40" customWidth="1"/>
    <col min="5892" max="5892" width="25" style="40" customWidth="1"/>
    <col min="5893" max="5893" width="17.85546875" style="40" bestFit="1" customWidth="1"/>
    <col min="5894" max="5894" width="22.28515625" style="40" customWidth="1"/>
    <col min="5895" max="5895" width="13.7109375" style="40" bestFit="1" customWidth="1"/>
    <col min="5896" max="5896" width="11.28515625" style="40" bestFit="1" customWidth="1"/>
    <col min="5897" max="5897" width="13.7109375" style="40" bestFit="1" customWidth="1"/>
    <col min="5898" max="6144" width="9.140625" style="40"/>
    <col min="6145" max="6145" width="4" style="40" bestFit="1" customWidth="1"/>
    <col min="6146" max="6146" width="10.7109375" style="40" customWidth="1"/>
    <col min="6147" max="6147" width="14.140625" style="40" customWidth="1"/>
    <col min="6148" max="6148" width="25" style="40" customWidth="1"/>
    <col min="6149" max="6149" width="17.85546875" style="40" bestFit="1" customWidth="1"/>
    <col min="6150" max="6150" width="22.28515625" style="40" customWidth="1"/>
    <col min="6151" max="6151" width="13.7109375" style="40" bestFit="1" customWidth="1"/>
    <col min="6152" max="6152" width="11.28515625" style="40" bestFit="1" customWidth="1"/>
    <col min="6153" max="6153" width="13.7109375" style="40" bestFit="1" customWidth="1"/>
    <col min="6154" max="6400" width="9.140625" style="40"/>
    <col min="6401" max="6401" width="4" style="40" bestFit="1" customWidth="1"/>
    <col min="6402" max="6402" width="10.7109375" style="40" customWidth="1"/>
    <col min="6403" max="6403" width="14.140625" style="40" customWidth="1"/>
    <col min="6404" max="6404" width="25" style="40" customWidth="1"/>
    <col min="6405" max="6405" width="17.85546875" style="40" bestFit="1" customWidth="1"/>
    <col min="6406" max="6406" width="22.28515625" style="40" customWidth="1"/>
    <col min="6407" max="6407" width="13.7109375" style="40" bestFit="1" customWidth="1"/>
    <col min="6408" max="6408" width="11.28515625" style="40" bestFit="1" customWidth="1"/>
    <col min="6409" max="6409" width="13.7109375" style="40" bestFit="1" customWidth="1"/>
    <col min="6410" max="6656" width="9.140625" style="40"/>
    <col min="6657" max="6657" width="4" style="40" bestFit="1" customWidth="1"/>
    <col min="6658" max="6658" width="10.7109375" style="40" customWidth="1"/>
    <col min="6659" max="6659" width="14.140625" style="40" customWidth="1"/>
    <col min="6660" max="6660" width="25" style="40" customWidth="1"/>
    <col min="6661" max="6661" width="17.85546875" style="40" bestFit="1" customWidth="1"/>
    <col min="6662" max="6662" width="22.28515625" style="40" customWidth="1"/>
    <col min="6663" max="6663" width="13.7109375" style="40" bestFit="1" customWidth="1"/>
    <col min="6664" max="6664" width="11.28515625" style="40" bestFit="1" customWidth="1"/>
    <col min="6665" max="6665" width="13.7109375" style="40" bestFit="1" customWidth="1"/>
    <col min="6666" max="6912" width="9.140625" style="40"/>
    <col min="6913" max="6913" width="4" style="40" bestFit="1" customWidth="1"/>
    <col min="6914" max="6914" width="10.7109375" style="40" customWidth="1"/>
    <col min="6915" max="6915" width="14.140625" style="40" customWidth="1"/>
    <col min="6916" max="6916" width="25" style="40" customWidth="1"/>
    <col min="6917" max="6917" width="17.85546875" style="40" bestFit="1" customWidth="1"/>
    <col min="6918" max="6918" width="22.28515625" style="40" customWidth="1"/>
    <col min="6919" max="6919" width="13.7109375" style="40" bestFit="1" customWidth="1"/>
    <col min="6920" max="6920" width="11.28515625" style="40" bestFit="1" customWidth="1"/>
    <col min="6921" max="6921" width="13.7109375" style="40" bestFit="1" customWidth="1"/>
    <col min="6922" max="7168" width="9.140625" style="40"/>
    <col min="7169" max="7169" width="4" style="40" bestFit="1" customWidth="1"/>
    <col min="7170" max="7170" width="10.7109375" style="40" customWidth="1"/>
    <col min="7171" max="7171" width="14.140625" style="40" customWidth="1"/>
    <col min="7172" max="7172" width="25" style="40" customWidth="1"/>
    <col min="7173" max="7173" width="17.85546875" style="40" bestFit="1" customWidth="1"/>
    <col min="7174" max="7174" width="22.28515625" style="40" customWidth="1"/>
    <col min="7175" max="7175" width="13.7109375" style="40" bestFit="1" customWidth="1"/>
    <col min="7176" max="7176" width="11.28515625" style="40" bestFit="1" customWidth="1"/>
    <col min="7177" max="7177" width="13.7109375" style="40" bestFit="1" customWidth="1"/>
    <col min="7178" max="7424" width="9.140625" style="40"/>
    <col min="7425" max="7425" width="4" style="40" bestFit="1" customWidth="1"/>
    <col min="7426" max="7426" width="10.7109375" style="40" customWidth="1"/>
    <col min="7427" max="7427" width="14.140625" style="40" customWidth="1"/>
    <col min="7428" max="7428" width="25" style="40" customWidth="1"/>
    <col min="7429" max="7429" width="17.85546875" style="40" bestFit="1" customWidth="1"/>
    <col min="7430" max="7430" width="22.28515625" style="40" customWidth="1"/>
    <col min="7431" max="7431" width="13.7109375" style="40" bestFit="1" customWidth="1"/>
    <col min="7432" max="7432" width="11.28515625" style="40" bestFit="1" customWidth="1"/>
    <col min="7433" max="7433" width="13.7109375" style="40" bestFit="1" customWidth="1"/>
    <col min="7434" max="7680" width="9.140625" style="40"/>
    <col min="7681" max="7681" width="4" style="40" bestFit="1" customWidth="1"/>
    <col min="7682" max="7682" width="10.7109375" style="40" customWidth="1"/>
    <col min="7683" max="7683" width="14.140625" style="40" customWidth="1"/>
    <col min="7684" max="7684" width="25" style="40" customWidth="1"/>
    <col min="7685" max="7685" width="17.85546875" style="40" bestFit="1" customWidth="1"/>
    <col min="7686" max="7686" width="22.28515625" style="40" customWidth="1"/>
    <col min="7687" max="7687" width="13.7109375" style="40" bestFit="1" customWidth="1"/>
    <col min="7688" max="7688" width="11.28515625" style="40" bestFit="1" customWidth="1"/>
    <col min="7689" max="7689" width="13.7109375" style="40" bestFit="1" customWidth="1"/>
    <col min="7690" max="7936" width="9.140625" style="40"/>
    <col min="7937" max="7937" width="4" style="40" bestFit="1" customWidth="1"/>
    <col min="7938" max="7938" width="10.7109375" style="40" customWidth="1"/>
    <col min="7939" max="7939" width="14.140625" style="40" customWidth="1"/>
    <col min="7940" max="7940" width="25" style="40" customWidth="1"/>
    <col min="7941" max="7941" width="17.85546875" style="40" bestFit="1" customWidth="1"/>
    <col min="7942" max="7942" width="22.28515625" style="40" customWidth="1"/>
    <col min="7943" max="7943" width="13.7109375" style="40" bestFit="1" customWidth="1"/>
    <col min="7944" max="7944" width="11.28515625" style="40" bestFit="1" customWidth="1"/>
    <col min="7945" max="7945" width="13.7109375" style="40" bestFit="1" customWidth="1"/>
    <col min="7946" max="8192" width="9.140625" style="40"/>
    <col min="8193" max="8193" width="4" style="40" bestFit="1" customWidth="1"/>
    <col min="8194" max="8194" width="10.7109375" style="40" customWidth="1"/>
    <col min="8195" max="8195" width="14.140625" style="40" customWidth="1"/>
    <col min="8196" max="8196" width="25" style="40" customWidth="1"/>
    <col min="8197" max="8197" width="17.85546875" style="40" bestFit="1" customWidth="1"/>
    <col min="8198" max="8198" width="22.28515625" style="40" customWidth="1"/>
    <col min="8199" max="8199" width="13.7109375" style="40" bestFit="1" customWidth="1"/>
    <col min="8200" max="8200" width="11.28515625" style="40" bestFit="1" customWidth="1"/>
    <col min="8201" max="8201" width="13.7109375" style="40" bestFit="1" customWidth="1"/>
    <col min="8202" max="8448" width="9.140625" style="40"/>
    <col min="8449" max="8449" width="4" style="40" bestFit="1" customWidth="1"/>
    <col min="8450" max="8450" width="10.7109375" style="40" customWidth="1"/>
    <col min="8451" max="8451" width="14.140625" style="40" customWidth="1"/>
    <col min="8452" max="8452" width="25" style="40" customWidth="1"/>
    <col min="8453" max="8453" width="17.85546875" style="40" bestFit="1" customWidth="1"/>
    <col min="8454" max="8454" width="22.28515625" style="40" customWidth="1"/>
    <col min="8455" max="8455" width="13.7109375" style="40" bestFit="1" customWidth="1"/>
    <col min="8456" max="8456" width="11.28515625" style="40" bestFit="1" customWidth="1"/>
    <col min="8457" max="8457" width="13.7109375" style="40" bestFit="1" customWidth="1"/>
    <col min="8458" max="8704" width="9.140625" style="40"/>
    <col min="8705" max="8705" width="4" style="40" bestFit="1" customWidth="1"/>
    <col min="8706" max="8706" width="10.7109375" style="40" customWidth="1"/>
    <col min="8707" max="8707" width="14.140625" style="40" customWidth="1"/>
    <col min="8708" max="8708" width="25" style="40" customWidth="1"/>
    <col min="8709" max="8709" width="17.85546875" style="40" bestFit="1" customWidth="1"/>
    <col min="8710" max="8710" width="22.28515625" style="40" customWidth="1"/>
    <col min="8711" max="8711" width="13.7109375" style="40" bestFit="1" customWidth="1"/>
    <col min="8712" max="8712" width="11.28515625" style="40" bestFit="1" customWidth="1"/>
    <col min="8713" max="8713" width="13.7109375" style="40" bestFit="1" customWidth="1"/>
    <col min="8714" max="8960" width="9.140625" style="40"/>
    <col min="8961" max="8961" width="4" style="40" bestFit="1" customWidth="1"/>
    <col min="8962" max="8962" width="10.7109375" style="40" customWidth="1"/>
    <col min="8963" max="8963" width="14.140625" style="40" customWidth="1"/>
    <col min="8964" max="8964" width="25" style="40" customWidth="1"/>
    <col min="8965" max="8965" width="17.85546875" style="40" bestFit="1" customWidth="1"/>
    <col min="8966" max="8966" width="22.28515625" style="40" customWidth="1"/>
    <col min="8967" max="8967" width="13.7109375" style="40" bestFit="1" customWidth="1"/>
    <col min="8968" max="8968" width="11.28515625" style="40" bestFit="1" customWidth="1"/>
    <col min="8969" max="8969" width="13.7109375" style="40" bestFit="1" customWidth="1"/>
    <col min="8970" max="9216" width="9.140625" style="40"/>
    <col min="9217" max="9217" width="4" style="40" bestFit="1" customWidth="1"/>
    <col min="9218" max="9218" width="10.7109375" style="40" customWidth="1"/>
    <col min="9219" max="9219" width="14.140625" style="40" customWidth="1"/>
    <col min="9220" max="9220" width="25" style="40" customWidth="1"/>
    <col min="9221" max="9221" width="17.85546875" style="40" bestFit="1" customWidth="1"/>
    <col min="9222" max="9222" width="22.28515625" style="40" customWidth="1"/>
    <col min="9223" max="9223" width="13.7109375" style="40" bestFit="1" customWidth="1"/>
    <col min="9224" max="9224" width="11.28515625" style="40" bestFit="1" customWidth="1"/>
    <col min="9225" max="9225" width="13.7109375" style="40" bestFit="1" customWidth="1"/>
    <col min="9226" max="9472" width="9.140625" style="40"/>
    <col min="9473" max="9473" width="4" style="40" bestFit="1" customWidth="1"/>
    <col min="9474" max="9474" width="10.7109375" style="40" customWidth="1"/>
    <col min="9475" max="9475" width="14.140625" style="40" customWidth="1"/>
    <col min="9476" max="9476" width="25" style="40" customWidth="1"/>
    <col min="9477" max="9477" width="17.85546875" style="40" bestFit="1" customWidth="1"/>
    <col min="9478" max="9478" width="22.28515625" style="40" customWidth="1"/>
    <col min="9479" max="9479" width="13.7109375" style="40" bestFit="1" customWidth="1"/>
    <col min="9480" max="9480" width="11.28515625" style="40" bestFit="1" customWidth="1"/>
    <col min="9481" max="9481" width="13.7109375" style="40" bestFit="1" customWidth="1"/>
    <col min="9482" max="9728" width="9.140625" style="40"/>
    <col min="9729" max="9729" width="4" style="40" bestFit="1" customWidth="1"/>
    <col min="9730" max="9730" width="10.7109375" style="40" customWidth="1"/>
    <col min="9731" max="9731" width="14.140625" style="40" customWidth="1"/>
    <col min="9732" max="9732" width="25" style="40" customWidth="1"/>
    <col min="9733" max="9733" width="17.85546875" style="40" bestFit="1" customWidth="1"/>
    <col min="9734" max="9734" width="22.28515625" style="40" customWidth="1"/>
    <col min="9735" max="9735" width="13.7109375" style="40" bestFit="1" customWidth="1"/>
    <col min="9736" max="9736" width="11.28515625" style="40" bestFit="1" customWidth="1"/>
    <col min="9737" max="9737" width="13.7109375" style="40" bestFit="1" customWidth="1"/>
    <col min="9738" max="9984" width="9.140625" style="40"/>
    <col min="9985" max="9985" width="4" style="40" bestFit="1" customWidth="1"/>
    <col min="9986" max="9986" width="10.7109375" style="40" customWidth="1"/>
    <col min="9987" max="9987" width="14.140625" style="40" customWidth="1"/>
    <col min="9988" max="9988" width="25" style="40" customWidth="1"/>
    <col min="9989" max="9989" width="17.85546875" style="40" bestFit="1" customWidth="1"/>
    <col min="9990" max="9990" width="22.28515625" style="40" customWidth="1"/>
    <col min="9991" max="9991" width="13.7109375" style="40" bestFit="1" customWidth="1"/>
    <col min="9992" max="9992" width="11.28515625" style="40" bestFit="1" customWidth="1"/>
    <col min="9993" max="9993" width="13.7109375" style="40" bestFit="1" customWidth="1"/>
    <col min="9994" max="10240" width="9.140625" style="40"/>
    <col min="10241" max="10241" width="4" style="40" bestFit="1" customWidth="1"/>
    <col min="10242" max="10242" width="10.7109375" style="40" customWidth="1"/>
    <col min="10243" max="10243" width="14.140625" style="40" customWidth="1"/>
    <col min="10244" max="10244" width="25" style="40" customWidth="1"/>
    <col min="10245" max="10245" width="17.85546875" style="40" bestFit="1" customWidth="1"/>
    <col min="10246" max="10246" width="22.28515625" style="40" customWidth="1"/>
    <col min="10247" max="10247" width="13.7109375" style="40" bestFit="1" customWidth="1"/>
    <col min="10248" max="10248" width="11.28515625" style="40" bestFit="1" customWidth="1"/>
    <col min="10249" max="10249" width="13.7109375" style="40" bestFit="1" customWidth="1"/>
    <col min="10250" max="10496" width="9.140625" style="40"/>
    <col min="10497" max="10497" width="4" style="40" bestFit="1" customWidth="1"/>
    <col min="10498" max="10498" width="10.7109375" style="40" customWidth="1"/>
    <col min="10499" max="10499" width="14.140625" style="40" customWidth="1"/>
    <col min="10500" max="10500" width="25" style="40" customWidth="1"/>
    <col min="10501" max="10501" width="17.85546875" style="40" bestFit="1" customWidth="1"/>
    <col min="10502" max="10502" width="22.28515625" style="40" customWidth="1"/>
    <col min="10503" max="10503" width="13.7109375" style="40" bestFit="1" customWidth="1"/>
    <col min="10504" max="10504" width="11.28515625" style="40" bestFit="1" customWidth="1"/>
    <col min="10505" max="10505" width="13.7109375" style="40" bestFit="1" customWidth="1"/>
    <col min="10506" max="10752" width="9.140625" style="40"/>
    <col min="10753" max="10753" width="4" style="40" bestFit="1" customWidth="1"/>
    <col min="10754" max="10754" width="10.7109375" style="40" customWidth="1"/>
    <col min="10755" max="10755" width="14.140625" style="40" customWidth="1"/>
    <col min="10756" max="10756" width="25" style="40" customWidth="1"/>
    <col min="10757" max="10757" width="17.85546875" style="40" bestFit="1" customWidth="1"/>
    <col min="10758" max="10758" width="22.28515625" style="40" customWidth="1"/>
    <col min="10759" max="10759" width="13.7109375" style="40" bestFit="1" customWidth="1"/>
    <col min="10760" max="10760" width="11.28515625" style="40" bestFit="1" customWidth="1"/>
    <col min="10761" max="10761" width="13.7109375" style="40" bestFit="1" customWidth="1"/>
    <col min="10762" max="11008" width="9.140625" style="40"/>
    <col min="11009" max="11009" width="4" style="40" bestFit="1" customWidth="1"/>
    <col min="11010" max="11010" width="10.7109375" style="40" customWidth="1"/>
    <col min="11011" max="11011" width="14.140625" style="40" customWidth="1"/>
    <col min="11012" max="11012" width="25" style="40" customWidth="1"/>
    <col min="11013" max="11013" width="17.85546875" style="40" bestFit="1" customWidth="1"/>
    <col min="11014" max="11014" width="22.28515625" style="40" customWidth="1"/>
    <col min="11015" max="11015" width="13.7109375" style="40" bestFit="1" customWidth="1"/>
    <col min="11016" max="11016" width="11.28515625" style="40" bestFit="1" customWidth="1"/>
    <col min="11017" max="11017" width="13.7109375" style="40" bestFit="1" customWidth="1"/>
    <col min="11018" max="11264" width="9.140625" style="40"/>
    <col min="11265" max="11265" width="4" style="40" bestFit="1" customWidth="1"/>
    <col min="11266" max="11266" width="10.7109375" style="40" customWidth="1"/>
    <col min="11267" max="11267" width="14.140625" style="40" customWidth="1"/>
    <col min="11268" max="11268" width="25" style="40" customWidth="1"/>
    <col min="11269" max="11269" width="17.85546875" style="40" bestFit="1" customWidth="1"/>
    <col min="11270" max="11270" width="22.28515625" style="40" customWidth="1"/>
    <col min="11271" max="11271" width="13.7109375" style="40" bestFit="1" customWidth="1"/>
    <col min="11272" max="11272" width="11.28515625" style="40" bestFit="1" customWidth="1"/>
    <col min="11273" max="11273" width="13.7109375" style="40" bestFit="1" customWidth="1"/>
    <col min="11274" max="11520" width="9.140625" style="40"/>
    <col min="11521" max="11521" width="4" style="40" bestFit="1" customWidth="1"/>
    <col min="11522" max="11522" width="10.7109375" style="40" customWidth="1"/>
    <col min="11523" max="11523" width="14.140625" style="40" customWidth="1"/>
    <col min="11524" max="11524" width="25" style="40" customWidth="1"/>
    <col min="11525" max="11525" width="17.85546875" style="40" bestFit="1" customWidth="1"/>
    <col min="11526" max="11526" width="22.28515625" style="40" customWidth="1"/>
    <col min="11527" max="11527" width="13.7109375" style="40" bestFit="1" customWidth="1"/>
    <col min="11528" max="11528" width="11.28515625" style="40" bestFit="1" customWidth="1"/>
    <col min="11529" max="11529" width="13.7109375" style="40" bestFit="1" customWidth="1"/>
    <col min="11530" max="11776" width="9.140625" style="40"/>
    <col min="11777" max="11777" width="4" style="40" bestFit="1" customWidth="1"/>
    <col min="11778" max="11778" width="10.7109375" style="40" customWidth="1"/>
    <col min="11779" max="11779" width="14.140625" style="40" customWidth="1"/>
    <col min="11780" max="11780" width="25" style="40" customWidth="1"/>
    <col min="11781" max="11781" width="17.85546875" style="40" bestFit="1" customWidth="1"/>
    <col min="11782" max="11782" width="22.28515625" style="40" customWidth="1"/>
    <col min="11783" max="11783" width="13.7109375" style="40" bestFit="1" customWidth="1"/>
    <col min="11784" max="11784" width="11.28515625" style="40" bestFit="1" customWidth="1"/>
    <col min="11785" max="11785" width="13.7109375" style="40" bestFit="1" customWidth="1"/>
    <col min="11786" max="12032" width="9.140625" style="40"/>
    <col min="12033" max="12033" width="4" style="40" bestFit="1" customWidth="1"/>
    <col min="12034" max="12034" width="10.7109375" style="40" customWidth="1"/>
    <col min="12035" max="12035" width="14.140625" style="40" customWidth="1"/>
    <col min="12036" max="12036" width="25" style="40" customWidth="1"/>
    <col min="12037" max="12037" width="17.85546875" style="40" bestFit="1" customWidth="1"/>
    <col min="12038" max="12038" width="22.28515625" style="40" customWidth="1"/>
    <col min="12039" max="12039" width="13.7109375" style="40" bestFit="1" customWidth="1"/>
    <col min="12040" max="12040" width="11.28515625" style="40" bestFit="1" customWidth="1"/>
    <col min="12041" max="12041" width="13.7109375" style="40" bestFit="1" customWidth="1"/>
    <col min="12042" max="12288" width="9.140625" style="40"/>
    <col min="12289" max="12289" width="4" style="40" bestFit="1" customWidth="1"/>
    <col min="12290" max="12290" width="10.7109375" style="40" customWidth="1"/>
    <col min="12291" max="12291" width="14.140625" style="40" customWidth="1"/>
    <col min="12292" max="12292" width="25" style="40" customWidth="1"/>
    <col min="12293" max="12293" width="17.85546875" style="40" bestFit="1" customWidth="1"/>
    <col min="12294" max="12294" width="22.28515625" style="40" customWidth="1"/>
    <col min="12295" max="12295" width="13.7109375" style="40" bestFit="1" customWidth="1"/>
    <col min="12296" max="12296" width="11.28515625" style="40" bestFit="1" customWidth="1"/>
    <col min="12297" max="12297" width="13.7109375" style="40" bestFit="1" customWidth="1"/>
    <col min="12298" max="12544" width="9.140625" style="40"/>
    <col min="12545" max="12545" width="4" style="40" bestFit="1" customWidth="1"/>
    <col min="12546" max="12546" width="10.7109375" style="40" customWidth="1"/>
    <col min="12547" max="12547" width="14.140625" style="40" customWidth="1"/>
    <col min="12548" max="12548" width="25" style="40" customWidth="1"/>
    <col min="12549" max="12549" width="17.85546875" style="40" bestFit="1" customWidth="1"/>
    <col min="12550" max="12550" width="22.28515625" style="40" customWidth="1"/>
    <col min="12551" max="12551" width="13.7109375" style="40" bestFit="1" customWidth="1"/>
    <col min="12552" max="12552" width="11.28515625" style="40" bestFit="1" customWidth="1"/>
    <col min="12553" max="12553" width="13.7109375" style="40" bestFit="1" customWidth="1"/>
    <col min="12554" max="12800" width="9.140625" style="40"/>
    <col min="12801" max="12801" width="4" style="40" bestFit="1" customWidth="1"/>
    <col min="12802" max="12802" width="10.7109375" style="40" customWidth="1"/>
    <col min="12803" max="12803" width="14.140625" style="40" customWidth="1"/>
    <col min="12804" max="12804" width="25" style="40" customWidth="1"/>
    <col min="12805" max="12805" width="17.85546875" style="40" bestFit="1" customWidth="1"/>
    <col min="12806" max="12806" width="22.28515625" style="40" customWidth="1"/>
    <col min="12807" max="12807" width="13.7109375" style="40" bestFit="1" customWidth="1"/>
    <col min="12808" max="12808" width="11.28515625" style="40" bestFit="1" customWidth="1"/>
    <col min="12809" max="12809" width="13.7109375" style="40" bestFit="1" customWidth="1"/>
    <col min="12810" max="13056" width="9.140625" style="40"/>
    <col min="13057" max="13057" width="4" style="40" bestFit="1" customWidth="1"/>
    <col min="13058" max="13058" width="10.7109375" style="40" customWidth="1"/>
    <col min="13059" max="13059" width="14.140625" style="40" customWidth="1"/>
    <col min="13060" max="13060" width="25" style="40" customWidth="1"/>
    <col min="13061" max="13061" width="17.85546875" style="40" bestFit="1" customWidth="1"/>
    <col min="13062" max="13062" width="22.28515625" style="40" customWidth="1"/>
    <col min="13063" max="13063" width="13.7109375" style="40" bestFit="1" customWidth="1"/>
    <col min="13064" max="13064" width="11.28515625" style="40" bestFit="1" customWidth="1"/>
    <col min="13065" max="13065" width="13.7109375" style="40" bestFit="1" customWidth="1"/>
    <col min="13066" max="13312" width="9.140625" style="40"/>
    <col min="13313" max="13313" width="4" style="40" bestFit="1" customWidth="1"/>
    <col min="13314" max="13314" width="10.7109375" style="40" customWidth="1"/>
    <col min="13315" max="13315" width="14.140625" style="40" customWidth="1"/>
    <col min="13316" max="13316" width="25" style="40" customWidth="1"/>
    <col min="13317" max="13317" width="17.85546875" style="40" bestFit="1" customWidth="1"/>
    <col min="13318" max="13318" width="22.28515625" style="40" customWidth="1"/>
    <col min="13319" max="13319" width="13.7109375" style="40" bestFit="1" customWidth="1"/>
    <col min="13320" max="13320" width="11.28515625" style="40" bestFit="1" customWidth="1"/>
    <col min="13321" max="13321" width="13.7109375" style="40" bestFit="1" customWidth="1"/>
    <col min="13322" max="13568" width="9.140625" style="40"/>
    <col min="13569" max="13569" width="4" style="40" bestFit="1" customWidth="1"/>
    <col min="13570" max="13570" width="10.7109375" style="40" customWidth="1"/>
    <col min="13571" max="13571" width="14.140625" style="40" customWidth="1"/>
    <col min="13572" max="13572" width="25" style="40" customWidth="1"/>
    <col min="13573" max="13573" width="17.85546875" style="40" bestFit="1" customWidth="1"/>
    <col min="13574" max="13574" width="22.28515625" style="40" customWidth="1"/>
    <col min="13575" max="13575" width="13.7109375" style="40" bestFit="1" customWidth="1"/>
    <col min="13576" max="13576" width="11.28515625" style="40" bestFit="1" customWidth="1"/>
    <col min="13577" max="13577" width="13.7109375" style="40" bestFit="1" customWidth="1"/>
    <col min="13578" max="13824" width="9.140625" style="40"/>
    <col min="13825" max="13825" width="4" style="40" bestFit="1" customWidth="1"/>
    <col min="13826" max="13826" width="10.7109375" style="40" customWidth="1"/>
    <col min="13827" max="13827" width="14.140625" style="40" customWidth="1"/>
    <col min="13828" max="13828" width="25" style="40" customWidth="1"/>
    <col min="13829" max="13829" width="17.85546875" style="40" bestFit="1" customWidth="1"/>
    <col min="13830" max="13830" width="22.28515625" style="40" customWidth="1"/>
    <col min="13831" max="13831" width="13.7109375" style="40" bestFit="1" customWidth="1"/>
    <col min="13832" max="13832" width="11.28515625" style="40" bestFit="1" customWidth="1"/>
    <col min="13833" max="13833" width="13.7109375" style="40" bestFit="1" customWidth="1"/>
    <col min="13834" max="14080" width="9.140625" style="40"/>
    <col min="14081" max="14081" width="4" style="40" bestFit="1" customWidth="1"/>
    <col min="14082" max="14082" width="10.7109375" style="40" customWidth="1"/>
    <col min="14083" max="14083" width="14.140625" style="40" customWidth="1"/>
    <col min="14084" max="14084" width="25" style="40" customWidth="1"/>
    <col min="14085" max="14085" width="17.85546875" style="40" bestFit="1" customWidth="1"/>
    <col min="14086" max="14086" width="22.28515625" style="40" customWidth="1"/>
    <col min="14087" max="14087" width="13.7109375" style="40" bestFit="1" customWidth="1"/>
    <col min="14088" max="14088" width="11.28515625" style="40" bestFit="1" customWidth="1"/>
    <col min="14089" max="14089" width="13.7109375" style="40" bestFit="1" customWidth="1"/>
    <col min="14090" max="14336" width="9.140625" style="40"/>
    <col min="14337" max="14337" width="4" style="40" bestFit="1" customWidth="1"/>
    <col min="14338" max="14338" width="10.7109375" style="40" customWidth="1"/>
    <col min="14339" max="14339" width="14.140625" style="40" customWidth="1"/>
    <col min="14340" max="14340" width="25" style="40" customWidth="1"/>
    <col min="14341" max="14341" width="17.85546875" style="40" bestFit="1" customWidth="1"/>
    <col min="14342" max="14342" width="22.28515625" style="40" customWidth="1"/>
    <col min="14343" max="14343" width="13.7109375" style="40" bestFit="1" customWidth="1"/>
    <col min="14344" max="14344" width="11.28515625" style="40" bestFit="1" customWidth="1"/>
    <col min="14345" max="14345" width="13.7109375" style="40" bestFit="1" customWidth="1"/>
    <col min="14346" max="14592" width="9.140625" style="40"/>
    <col min="14593" max="14593" width="4" style="40" bestFit="1" customWidth="1"/>
    <col min="14594" max="14594" width="10.7109375" style="40" customWidth="1"/>
    <col min="14595" max="14595" width="14.140625" style="40" customWidth="1"/>
    <col min="14596" max="14596" width="25" style="40" customWidth="1"/>
    <col min="14597" max="14597" width="17.85546875" style="40" bestFit="1" customWidth="1"/>
    <col min="14598" max="14598" width="22.28515625" style="40" customWidth="1"/>
    <col min="14599" max="14599" width="13.7109375" style="40" bestFit="1" customWidth="1"/>
    <col min="14600" max="14600" width="11.28515625" style="40" bestFit="1" customWidth="1"/>
    <col min="14601" max="14601" width="13.7109375" style="40" bestFit="1" customWidth="1"/>
    <col min="14602" max="14848" width="9.140625" style="40"/>
    <col min="14849" max="14849" width="4" style="40" bestFit="1" customWidth="1"/>
    <col min="14850" max="14850" width="10.7109375" style="40" customWidth="1"/>
    <col min="14851" max="14851" width="14.140625" style="40" customWidth="1"/>
    <col min="14852" max="14852" width="25" style="40" customWidth="1"/>
    <col min="14853" max="14853" width="17.85546875" style="40" bestFit="1" customWidth="1"/>
    <col min="14854" max="14854" width="22.28515625" style="40" customWidth="1"/>
    <col min="14855" max="14855" width="13.7109375" style="40" bestFit="1" customWidth="1"/>
    <col min="14856" max="14856" width="11.28515625" style="40" bestFit="1" customWidth="1"/>
    <col min="14857" max="14857" width="13.7109375" style="40" bestFit="1" customWidth="1"/>
    <col min="14858" max="15104" width="9.140625" style="40"/>
    <col min="15105" max="15105" width="4" style="40" bestFit="1" customWidth="1"/>
    <col min="15106" max="15106" width="10.7109375" style="40" customWidth="1"/>
    <col min="15107" max="15107" width="14.140625" style="40" customWidth="1"/>
    <col min="15108" max="15108" width="25" style="40" customWidth="1"/>
    <col min="15109" max="15109" width="17.85546875" style="40" bestFit="1" customWidth="1"/>
    <col min="15110" max="15110" width="22.28515625" style="40" customWidth="1"/>
    <col min="15111" max="15111" width="13.7109375" style="40" bestFit="1" customWidth="1"/>
    <col min="15112" max="15112" width="11.28515625" style="40" bestFit="1" customWidth="1"/>
    <col min="15113" max="15113" width="13.7109375" style="40" bestFit="1" customWidth="1"/>
    <col min="15114" max="15360" width="9.140625" style="40"/>
    <col min="15361" max="15361" width="4" style="40" bestFit="1" customWidth="1"/>
    <col min="15362" max="15362" width="10.7109375" style="40" customWidth="1"/>
    <col min="15363" max="15363" width="14.140625" style="40" customWidth="1"/>
    <col min="15364" max="15364" width="25" style="40" customWidth="1"/>
    <col min="15365" max="15365" width="17.85546875" style="40" bestFit="1" customWidth="1"/>
    <col min="15366" max="15366" width="22.28515625" style="40" customWidth="1"/>
    <col min="15367" max="15367" width="13.7109375" style="40" bestFit="1" customWidth="1"/>
    <col min="15368" max="15368" width="11.28515625" style="40" bestFit="1" customWidth="1"/>
    <col min="15369" max="15369" width="13.7109375" style="40" bestFit="1" customWidth="1"/>
    <col min="15370" max="15616" width="9.140625" style="40"/>
    <col min="15617" max="15617" width="4" style="40" bestFit="1" customWidth="1"/>
    <col min="15618" max="15618" width="10.7109375" style="40" customWidth="1"/>
    <col min="15619" max="15619" width="14.140625" style="40" customWidth="1"/>
    <col min="15620" max="15620" width="25" style="40" customWidth="1"/>
    <col min="15621" max="15621" width="17.85546875" style="40" bestFit="1" customWidth="1"/>
    <col min="15622" max="15622" width="22.28515625" style="40" customWidth="1"/>
    <col min="15623" max="15623" width="13.7109375" style="40" bestFit="1" customWidth="1"/>
    <col min="15624" max="15624" width="11.28515625" style="40" bestFit="1" customWidth="1"/>
    <col min="15625" max="15625" width="13.7109375" style="40" bestFit="1" customWidth="1"/>
    <col min="15626" max="15872" width="9.140625" style="40"/>
    <col min="15873" max="15873" width="4" style="40" bestFit="1" customWidth="1"/>
    <col min="15874" max="15874" width="10.7109375" style="40" customWidth="1"/>
    <col min="15875" max="15875" width="14.140625" style="40" customWidth="1"/>
    <col min="15876" max="15876" width="25" style="40" customWidth="1"/>
    <col min="15877" max="15877" width="17.85546875" style="40" bestFit="1" customWidth="1"/>
    <col min="15878" max="15878" width="22.28515625" style="40" customWidth="1"/>
    <col min="15879" max="15879" width="13.7109375" style="40" bestFit="1" customWidth="1"/>
    <col min="15880" max="15880" width="11.28515625" style="40" bestFit="1" customWidth="1"/>
    <col min="15881" max="15881" width="13.7109375" style="40" bestFit="1" customWidth="1"/>
    <col min="15882" max="16128" width="9.140625" style="40"/>
    <col min="16129" max="16129" width="4" style="40" bestFit="1" customWidth="1"/>
    <col min="16130" max="16130" width="10.7109375" style="40" customWidth="1"/>
    <col min="16131" max="16131" width="14.140625" style="40" customWidth="1"/>
    <col min="16132" max="16132" width="25" style="40" customWidth="1"/>
    <col min="16133" max="16133" width="17.85546875" style="40" bestFit="1" customWidth="1"/>
    <col min="16134" max="16134" width="22.28515625" style="40" customWidth="1"/>
    <col min="16135" max="16135" width="13.7109375" style="40" bestFit="1" customWidth="1"/>
    <col min="16136" max="16136" width="11.28515625" style="40" bestFit="1" customWidth="1"/>
    <col min="16137" max="16137" width="13.7109375" style="40" bestFit="1" customWidth="1"/>
    <col min="16138" max="16384" width="9.140625" style="40"/>
  </cols>
  <sheetData>
    <row r="1" spans="1:7" ht="18" x14ac:dyDescent="0.35">
      <c r="A1" s="301" t="str">
        <f>'010'!A1</f>
        <v>Q-IV (JAN - MAR 2026)</v>
      </c>
      <c r="B1" s="301"/>
      <c r="C1" s="301"/>
      <c r="D1" s="301"/>
      <c r="E1" s="301"/>
      <c r="F1" s="301"/>
    </row>
    <row r="2" spans="1:7" ht="18" x14ac:dyDescent="0.35">
      <c r="A2" s="320" t="str">
        <f>'011'!A2</f>
        <v>Year: 2025-26</v>
      </c>
      <c r="B2" s="320"/>
      <c r="C2" s="320"/>
      <c r="D2" s="320"/>
      <c r="E2" s="320"/>
      <c r="F2" s="320"/>
    </row>
    <row r="3" spans="1:7" ht="18" x14ac:dyDescent="0.35">
      <c r="A3" s="319" t="s">
        <v>478</v>
      </c>
      <c r="B3" s="319"/>
      <c r="C3" s="319"/>
      <c r="D3" s="319"/>
      <c r="E3" s="319"/>
      <c r="F3" s="319"/>
    </row>
    <row r="4" spans="1:7" ht="144" x14ac:dyDescent="0.2">
      <c r="A4" s="151" t="s">
        <v>467</v>
      </c>
      <c r="B4" s="151" t="s">
        <v>468</v>
      </c>
      <c r="C4" s="151" t="s">
        <v>479</v>
      </c>
      <c r="D4" s="151" t="s">
        <v>480</v>
      </c>
      <c r="E4" s="151" t="s">
        <v>481</v>
      </c>
      <c r="F4" s="151" t="s">
        <v>482</v>
      </c>
    </row>
    <row r="5" spans="1:7" s="154" customFormat="1" ht="18" x14ac:dyDescent="0.25">
      <c r="A5" s="166">
        <v>1</v>
      </c>
      <c r="B5" s="153">
        <v>2</v>
      </c>
      <c r="C5" s="153">
        <v>3</v>
      </c>
      <c r="D5" s="153">
        <v>4</v>
      </c>
      <c r="E5" s="153">
        <v>5</v>
      </c>
      <c r="F5" s="153" t="s">
        <v>483</v>
      </c>
    </row>
    <row r="6" spans="1:7" ht="35.1" customHeight="1" x14ac:dyDescent="0.2">
      <c r="A6" s="167">
        <v>1</v>
      </c>
      <c r="B6" s="168">
        <v>46023</v>
      </c>
      <c r="C6" s="169">
        <v>24676</v>
      </c>
      <c r="D6" s="170">
        <v>26.36</v>
      </c>
      <c r="E6" s="171">
        <v>3139899</v>
      </c>
      <c r="F6" s="172">
        <v>1.3888888888888889E-3</v>
      </c>
      <c r="G6" s="173"/>
    </row>
    <row r="7" spans="1:7" ht="35.1" customHeight="1" x14ac:dyDescent="0.2">
      <c r="A7" s="167">
        <v>2</v>
      </c>
      <c r="B7" s="168">
        <v>46054</v>
      </c>
      <c r="C7" s="169">
        <v>17872</v>
      </c>
      <c r="D7" s="170">
        <v>26.3</v>
      </c>
      <c r="E7" s="171">
        <v>2534144</v>
      </c>
      <c r="F7" s="172">
        <v>2.0833333333333333E-3</v>
      </c>
    </row>
    <row r="8" spans="1:7" ht="35.1" customHeight="1" x14ac:dyDescent="0.2">
      <c r="A8" s="167">
        <v>3</v>
      </c>
      <c r="B8" s="168">
        <v>46082</v>
      </c>
      <c r="C8" s="169">
        <v>26884</v>
      </c>
      <c r="D8" s="170">
        <v>30.82</v>
      </c>
      <c r="E8" s="169">
        <v>2670240</v>
      </c>
      <c r="F8" s="172">
        <v>2.0833333333333333E-3</v>
      </c>
    </row>
    <row r="9" spans="1:7" s="165" customFormat="1" ht="35.1" customHeight="1" x14ac:dyDescent="0.25">
      <c r="A9" s="174"/>
      <c r="B9" s="175"/>
      <c r="C9" s="176">
        <f>SUM(C6:C8)</f>
        <v>69432</v>
      </c>
      <c r="D9" s="177">
        <f>SUM(D6:D8)</f>
        <v>83.47999999999999</v>
      </c>
      <c r="E9" s="176">
        <f>SUM(E6:E8)</f>
        <v>8344283</v>
      </c>
      <c r="F9" s="172">
        <f>+(D9*E9)/(C9*E9)</f>
        <v>1.2023274570803087E-3</v>
      </c>
    </row>
    <row r="10" spans="1:7" x14ac:dyDescent="0.2">
      <c r="F10" s="178"/>
    </row>
    <row r="11" spans="1:7" ht="14.45" customHeight="1" x14ac:dyDescent="0.2"/>
    <row r="12" spans="1:7" ht="15" customHeight="1" x14ac:dyDescent="0.2"/>
  </sheetData>
  <mergeCells count="3">
    <mergeCell ref="A1:F1"/>
    <mergeCell ref="A2:F2"/>
    <mergeCell ref="A3:F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9"/>
  <sheetViews>
    <sheetView view="pageBreakPreview" zoomScale="85" zoomScaleNormal="60" zoomScaleSheetLayoutView="85" workbookViewId="0">
      <selection activeCell="A9" sqref="A9"/>
    </sheetView>
  </sheetViews>
  <sheetFormatPr defaultRowHeight="15.75" x14ac:dyDescent="0.25"/>
  <cols>
    <col min="1" max="1" width="2.140625" style="63" customWidth="1"/>
    <col min="2" max="2" width="15.140625" style="63" customWidth="1"/>
    <col min="3" max="3" width="15.5703125" style="63" customWidth="1"/>
    <col min="4" max="4" width="13.7109375" style="63" customWidth="1"/>
    <col min="5" max="5" width="18.7109375" style="63" customWidth="1"/>
    <col min="6" max="6" width="14.28515625" style="63" customWidth="1"/>
    <col min="7" max="7" width="19.140625" style="63" customWidth="1"/>
    <col min="8" max="8" width="23.42578125" style="63" customWidth="1"/>
    <col min="9" max="9" width="9.140625" style="63"/>
    <col min="10" max="12" width="13.7109375" style="63" customWidth="1"/>
    <col min="13" max="13" width="11.7109375" style="63" customWidth="1"/>
    <col min="14" max="14" width="12.140625" style="63" customWidth="1"/>
    <col min="15" max="15" width="11.140625" style="63" customWidth="1"/>
    <col min="16" max="16" width="11.28515625" style="63" customWidth="1"/>
    <col min="17" max="17" width="9.140625" style="63"/>
    <col min="18" max="18" width="18.5703125" style="63" customWidth="1"/>
    <col min="19" max="258" width="9.140625" style="63"/>
    <col min="259" max="259" width="13.85546875" style="63" customWidth="1"/>
    <col min="260" max="260" width="15.5703125" style="63" customWidth="1"/>
    <col min="261" max="261" width="13.7109375" style="63" customWidth="1"/>
    <col min="262" max="262" width="18.7109375" style="63" customWidth="1"/>
    <col min="263" max="263" width="14.28515625" style="63" customWidth="1"/>
    <col min="264" max="264" width="19.140625" style="63" customWidth="1"/>
    <col min="265" max="265" width="23.42578125" style="63" customWidth="1"/>
    <col min="266" max="514" width="9.140625" style="63"/>
    <col min="515" max="515" width="13.85546875" style="63" customWidth="1"/>
    <col min="516" max="516" width="15.5703125" style="63" customWidth="1"/>
    <col min="517" max="517" width="13.7109375" style="63" customWidth="1"/>
    <col min="518" max="518" width="18.7109375" style="63" customWidth="1"/>
    <col min="519" max="519" width="14.28515625" style="63" customWidth="1"/>
    <col min="520" max="520" width="19.140625" style="63" customWidth="1"/>
    <col min="521" max="521" width="23.42578125" style="63" customWidth="1"/>
    <col min="522" max="770" width="9.140625" style="63"/>
    <col min="771" max="771" width="13.85546875" style="63" customWidth="1"/>
    <col min="772" max="772" width="15.5703125" style="63" customWidth="1"/>
    <col min="773" max="773" width="13.7109375" style="63" customWidth="1"/>
    <col min="774" max="774" width="18.7109375" style="63" customWidth="1"/>
    <col min="775" max="775" width="14.28515625" style="63" customWidth="1"/>
    <col min="776" max="776" width="19.140625" style="63" customWidth="1"/>
    <col min="777" max="777" width="23.42578125" style="63" customWidth="1"/>
    <col min="778" max="1026" width="9.140625" style="63"/>
    <col min="1027" max="1027" width="13.85546875" style="63" customWidth="1"/>
    <col min="1028" max="1028" width="15.5703125" style="63" customWidth="1"/>
    <col min="1029" max="1029" width="13.7109375" style="63" customWidth="1"/>
    <col min="1030" max="1030" width="18.7109375" style="63" customWidth="1"/>
    <col min="1031" max="1031" width="14.28515625" style="63" customWidth="1"/>
    <col min="1032" max="1032" width="19.140625" style="63" customWidth="1"/>
    <col min="1033" max="1033" width="23.42578125" style="63" customWidth="1"/>
    <col min="1034" max="1282" width="9.140625" style="63"/>
    <col min="1283" max="1283" width="13.85546875" style="63" customWidth="1"/>
    <col min="1284" max="1284" width="15.5703125" style="63" customWidth="1"/>
    <col min="1285" max="1285" width="13.7109375" style="63" customWidth="1"/>
    <col min="1286" max="1286" width="18.7109375" style="63" customWidth="1"/>
    <col min="1287" max="1287" width="14.28515625" style="63" customWidth="1"/>
    <col min="1288" max="1288" width="19.140625" style="63" customWidth="1"/>
    <col min="1289" max="1289" width="23.42578125" style="63" customWidth="1"/>
    <col min="1290" max="1538" width="9.140625" style="63"/>
    <col min="1539" max="1539" width="13.85546875" style="63" customWidth="1"/>
    <col min="1540" max="1540" width="15.5703125" style="63" customWidth="1"/>
    <col min="1541" max="1541" width="13.7109375" style="63" customWidth="1"/>
    <col min="1542" max="1542" width="18.7109375" style="63" customWidth="1"/>
    <col min="1543" max="1543" width="14.28515625" style="63" customWidth="1"/>
    <col min="1544" max="1544" width="19.140625" style="63" customWidth="1"/>
    <col min="1545" max="1545" width="23.42578125" style="63" customWidth="1"/>
    <col min="1546" max="1794" width="9.140625" style="63"/>
    <col min="1795" max="1795" width="13.85546875" style="63" customWidth="1"/>
    <col min="1796" max="1796" width="15.5703125" style="63" customWidth="1"/>
    <col min="1797" max="1797" width="13.7109375" style="63" customWidth="1"/>
    <col min="1798" max="1798" width="18.7109375" style="63" customWidth="1"/>
    <col min="1799" max="1799" width="14.28515625" style="63" customWidth="1"/>
    <col min="1800" max="1800" width="19.140625" style="63" customWidth="1"/>
    <col min="1801" max="1801" width="23.42578125" style="63" customWidth="1"/>
    <col min="1802" max="2050" width="9.140625" style="63"/>
    <col min="2051" max="2051" width="13.85546875" style="63" customWidth="1"/>
    <col min="2052" max="2052" width="15.5703125" style="63" customWidth="1"/>
    <col min="2053" max="2053" width="13.7109375" style="63" customWidth="1"/>
    <col min="2054" max="2054" width="18.7109375" style="63" customWidth="1"/>
    <col min="2055" max="2055" width="14.28515625" style="63" customWidth="1"/>
    <col min="2056" max="2056" width="19.140625" style="63" customWidth="1"/>
    <col min="2057" max="2057" width="23.42578125" style="63" customWidth="1"/>
    <col min="2058" max="2306" width="9.140625" style="63"/>
    <col min="2307" max="2307" width="13.85546875" style="63" customWidth="1"/>
    <col min="2308" max="2308" width="15.5703125" style="63" customWidth="1"/>
    <col min="2309" max="2309" width="13.7109375" style="63" customWidth="1"/>
    <col min="2310" max="2310" width="18.7109375" style="63" customWidth="1"/>
    <col min="2311" max="2311" width="14.28515625" style="63" customWidth="1"/>
    <col min="2312" max="2312" width="19.140625" style="63" customWidth="1"/>
    <col min="2313" max="2313" width="23.42578125" style="63" customWidth="1"/>
    <col min="2314" max="2562" width="9.140625" style="63"/>
    <col min="2563" max="2563" width="13.85546875" style="63" customWidth="1"/>
    <col min="2564" max="2564" width="15.5703125" style="63" customWidth="1"/>
    <col min="2565" max="2565" width="13.7109375" style="63" customWidth="1"/>
    <col min="2566" max="2566" width="18.7109375" style="63" customWidth="1"/>
    <col min="2567" max="2567" width="14.28515625" style="63" customWidth="1"/>
    <col min="2568" max="2568" width="19.140625" style="63" customWidth="1"/>
    <col min="2569" max="2569" width="23.42578125" style="63" customWidth="1"/>
    <col min="2570" max="2818" width="9.140625" style="63"/>
    <col min="2819" max="2819" width="13.85546875" style="63" customWidth="1"/>
    <col min="2820" max="2820" width="15.5703125" style="63" customWidth="1"/>
    <col min="2821" max="2821" width="13.7109375" style="63" customWidth="1"/>
    <col min="2822" max="2822" width="18.7109375" style="63" customWidth="1"/>
    <col min="2823" max="2823" width="14.28515625" style="63" customWidth="1"/>
    <col min="2824" max="2824" width="19.140625" style="63" customWidth="1"/>
    <col min="2825" max="2825" width="23.42578125" style="63" customWidth="1"/>
    <col min="2826" max="3074" width="9.140625" style="63"/>
    <col min="3075" max="3075" width="13.85546875" style="63" customWidth="1"/>
    <col min="3076" max="3076" width="15.5703125" style="63" customWidth="1"/>
    <col min="3077" max="3077" width="13.7109375" style="63" customWidth="1"/>
    <col min="3078" max="3078" width="18.7109375" style="63" customWidth="1"/>
    <col min="3079" max="3079" width="14.28515625" style="63" customWidth="1"/>
    <col min="3080" max="3080" width="19.140625" style="63" customWidth="1"/>
    <col min="3081" max="3081" width="23.42578125" style="63" customWidth="1"/>
    <col min="3082" max="3330" width="9.140625" style="63"/>
    <col min="3331" max="3331" width="13.85546875" style="63" customWidth="1"/>
    <col min="3332" max="3332" width="15.5703125" style="63" customWidth="1"/>
    <col min="3333" max="3333" width="13.7109375" style="63" customWidth="1"/>
    <col min="3334" max="3334" width="18.7109375" style="63" customWidth="1"/>
    <col min="3335" max="3335" width="14.28515625" style="63" customWidth="1"/>
    <col min="3336" max="3336" width="19.140625" style="63" customWidth="1"/>
    <col min="3337" max="3337" width="23.42578125" style="63" customWidth="1"/>
    <col min="3338" max="3586" width="9.140625" style="63"/>
    <col min="3587" max="3587" width="13.85546875" style="63" customWidth="1"/>
    <col min="3588" max="3588" width="15.5703125" style="63" customWidth="1"/>
    <col min="3589" max="3589" width="13.7109375" style="63" customWidth="1"/>
    <col min="3590" max="3590" width="18.7109375" style="63" customWidth="1"/>
    <col min="3591" max="3591" width="14.28515625" style="63" customWidth="1"/>
    <col min="3592" max="3592" width="19.140625" style="63" customWidth="1"/>
    <col min="3593" max="3593" width="23.42578125" style="63" customWidth="1"/>
    <col min="3594" max="3842" width="9.140625" style="63"/>
    <col min="3843" max="3843" width="13.85546875" style="63" customWidth="1"/>
    <col min="3844" max="3844" width="15.5703125" style="63" customWidth="1"/>
    <col min="3845" max="3845" width="13.7109375" style="63" customWidth="1"/>
    <col min="3846" max="3846" width="18.7109375" style="63" customWidth="1"/>
    <col min="3847" max="3847" width="14.28515625" style="63" customWidth="1"/>
    <col min="3848" max="3848" width="19.140625" style="63" customWidth="1"/>
    <col min="3849" max="3849" width="23.42578125" style="63" customWidth="1"/>
    <col min="3850" max="4098" width="9.140625" style="63"/>
    <col min="4099" max="4099" width="13.85546875" style="63" customWidth="1"/>
    <col min="4100" max="4100" width="15.5703125" style="63" customWidth="1"/>
    <col min="4101" max="4101" width="13.7109375" style="63" customWidth="1"/>
    <col min="4102" max="4102" width="18.7109375" style="63" customWidth="1"/>
    <col min="4103" max="4103" width="14.28515625" style="63" customWidth="1"/>
    <col min="4104" max="4104" width="19.140625" style="63" customWidth="1"/>
    <col min="4105" max="4105" width="23.42578125" style="63" customWidth="1"/>
    <col min="4106" max="4354" width="9.140625" style="63"/>
    <col min="4355" max="4355" width="13.85546875" style="63" customWidth="1"/>
    <col min="4356" max="4356" width="15.5703125" style="63" customWidth="1"/>
    <col min="4357" max="4357" width="13.7109375" style="63" customWidth="1"/>
    <col min="4358" max="4358" width="18.7109375" style="63" customWidth="1"/>
    <col min="4359" max="4359" width="14.28515625" style="63" customWidth="1"/>
    <col min="4360" max="4360" width="19.140625" style="63" customWidth="1"/>
    <col min="4361" max="4361" width="23.42578125" style="63" customWidth="1"/>
    <col min="4362" max="4610" width="9.140625" style="63"/>
    <col min="4611" max="4611" width="13.85546875" style="63" customWidth="1"/>
    <col min="4612" max="4612" width="15.5703125" style="63" customWidth="1"/>
    <col min="4613" max="4613" width="13.7109375" style="63" customWidth="1"/>
    <col min="4614" max="4614" width="18.7109375" style="63" customWidth="1"/>
    <col min="4615" max="4615" width="14.28515625" style="63" customWidth="1"/>
    <col min="4616" max="4616" width="19.140625" style="63" customWidth="1"/>
    <col min="4617" max="4617" width="23.42578125" style="63" customWidth="1"/>
    <col min="4618" max="4866" width="9.140625" style="63"/>
    <col min="4867" max="4867" width="13.85546875" style="63" customWidth="1"/>
    <col min="4868" max="4868" width="15.5703125" style="63" customWidth="1"/>
    <col min="4869" max="4869" width="13.7109375" style="63" customWidth="1"/>
    <col min="4870" max="4870" width="18.7109375" style="63" customWidth="1"/>
    <col min="4871" max="4871" width="14.28515625" style="63" customWidth="1"/>
    <col min="4872" max="4872" width="19.140625" style="63" customWidth="1"/>
    <col min="4873" max="4873" width="23.42578125" style="63" customWidth="1"/>
    <col min="4874" max="5122" width="9.140625" style="63"/>
    <col min="5123" max="5123" width="13.85546875" style="63" customWidth="1"/>
    <col min="5124" max="5124" width="15.5703125" style="63" customWidth="1"/>
    <col min="5125" max="5125" width="13.7109375" style="63" customWidth="1"/>
    <col min="5126" max="5126" width="18.7109375" style="63" customWidth="1"/>
    <col min="5127" max="5127" width="14.28515625" style="63" customWidth="1"/>
    <col min="5128" max="5128" width="19.140625" style="63" customWidth="1"/>
    <col min="5129" max="5129" width="23.42578125" style="63" customWidth="1"/>
    <col min="5130" max="5378" width="9.140625" style="63"/>
    <col min="5379" max="5379" width="13.85546875" style="63" customWidth="1"/>
    <col min="5380" max="5380" width="15.5703125" style="63" customWidth="1"/>
    <col min="5381" max="5381" width="13.7109375" style="63" customWidth="1"/>
    <col min="5382" max="5382" width="18.7109375" style="63" customWidth="1"/>
    <col min="5383" max="5383" width="14.28515625" style="63" customWidth="1"/>
    <col min="5384" max="5384" width="19.140625" style="63" customWidth="1"/>
    <col min="5385" max="5385" width="23.42578125" style="63" customWidth="1"/>
    <col min="5386" max="5634" width="9.140625" style="63"/>
    <col min="5635" max="5635" width="13.85546875" style="63" customWidth="1"/>
    <col min="5636" max="5636" width="15.5703125" style="63" customWidth="1"/>
    <col min="5637" max="5637" width="13.7109375" style="63" customWidth="1"/>
    <col min="5638" max="5638" width="18.7109375" style="63" customWidth="1"/>
    <col min="5639" max="5639" width="14.28515625" style="63" customWidth="1"/>
    <col min="5640" max="5640" width="19.140625" style="63" customWidth="1"/>
    <col min="5641" max="5641" width="23.42578125" style="63" customWidth="1"/>
    <col min="5642" max="5890" width="9.140625" style="63"/>
    <col min="5891" max="5891" width="13.85546875" style="63" customWidth="1"/>
    <col min="5892" max="5892" width="15.5703125" style="63" customWidth="1"/>
    <col min="5893" max="5893" width="13.7109375" style="63" customWidth="1"/>
    <col min="5894" max="5894" width="18.7109375" style="63" customWidth="1"/>
    <col min="5895" max="5895" width="14.28515625" style="63" customWidth="1"/>
    <col min="5896" max="5896" width="19.140625" style="63" customWidth="1"/>
    <col min="5897" max="5897" width="23.42578125" style="63" customWidth="1"/>
    <col min="5898" max="6146" width="9.140625" style="63"/>
    <col min="6147" max="6147" width="13.85546875" style="63" customWidth="1"/>
    <col min="6148" max="6148" width="15.5703125" style="63" customWidth="1"/>
    <col min="6149" max="6149" width="13.7109375" style="63" customWidth="1"/>
    <col min="6150" max="6150" width="18.7109375" style="63" customWidth="1"/>
    <col min="6151" max="6151" width="14.28515625" style="63" customWidth="1"/>
    <col min="6152" max="6152" width="19.140625" style="63" customWidth="1"/>
    <col min="6153" max="6153" width="23.42578125" style="63" customWidth="1"/>
    <col min="6154" max="6402" width="9.140625" style="63"/>
    <col min="6403" max="6403" width="13.85546875" style="63" customWidth="1"/>
    <col min="6404" max="6404" width="15.5703125" style="63" customWidth="1"/>
    <col min="6405" max="6405" width="13.7109375" style="63" customWidth="1"/>
    <col min="6406" max="6406" width="18.7109375" style="63" customWidth="1"/>
    <col min="6407" max="6407" width="14.28515625" style="63" customWidth="1"/>
    <col min="6408" max="6408" width="19.140625" style="63" customWidth="1"/>
    <col min="6409" max="6409" width="23.42578125" style="63" customWidth="1"/>
    <col min="6410" max="6658" width="9.140625" style="63"/>
    <col min="6659" max="6659" width="13.85546875" style="63" customWidth="1"/>
    <col min="6660" max="6660" width="15.5703125" style="63" customWidth="1"/>
    <col min="6661" max="6661" width="13.7109375" style="63" customWidth="1"/>
    <col min="6662" max="6662" width="18.7109375" style="63" customWidth="1"/>
    <col min="6663" max="6663" width="14.28515625" style="63" customWidth="1"/>
    <col min="6664" max="6664" width="19.140625" style="63" customWidth="1"/>
    <col min="6665" max="6665" width="23.42578125" style="63" customWidth="1"/>
    <col min="6666" max="6914" width="9.140625" style="63"/>
    <col min="6915" max="6915" width="13.85546875" style="63" customWidth="1"/>
    <col min="6916" max="6916" width="15.5703125" style="63" customWidth="1"/>
    <col min="6917" max="6917" width="13.7109375" style="63" customWidth="1"/>
    <col min="6918" max="6918" width="18.7109375" style="63" customWidth="1"/>
    <col min="6919" max="6919" width="14.28515625" style="63" customWidth="1"/>
    <col min="6920" max="6920" width="19.140625" style="63" customWidth="1"/>
    <col min="6921" max="6921" width="23.42578125" style="63" customWidth="1"/>
    <col min="6922" max="7170" width="9.140625" style="63"/>
    <col min="7171" max="7171" width="13.85546875" style="63" customWidth="1"/>
    <col min="7172" max="7172" width="15.5703125" style="63" customWidth="1"/>
    <col min="7173" max="7173" width="13.7109375" style="63" customWidth="1"/>
    <col min="7174" max="7174" width="18.7109375" style="63" customWidth="1"/>
    <col min="7175" max="7175" width="14.28515625" style="63" customWidth="1"/>
    <col min="7176" max="7176" width="19.140625" style="63" customWidth="1"/>
    <col min="7177" max="7177" width="23.42578125" style="63" customWidth="1"/>
    <col min="7178" max="7426" width="9.140625" style="63"/>
    <col min="7427" max="7427" width="13.85546875" style="63" customWidth="1"/>
    <col min="7428" max="7428" width="15.5703125" style="63" customWidth="1"/>
    <col min="7429" max="7429" width="13.7109375" style="63" customWidth="1"/>
    <col min="7430" max="7430" width="18.7109375" style="63" customWidth="1"/>
    <col min="7431" max="7431" width="14.28515625" style="63" customWidth="1"/>
    <col min="7432" max="7432" width="19.140625" style="63" customWidth="1"/>
    <col min="7433" max="7433" width="23.42578125" style="63" customWidth="1"/>
    <col min="7434" max="7682" width="9.140625" style="63"/>
    <col min="7683" max="7683" width="13.85546875" style="63" customWidth="1"/>
    <col min="7684" max="7684" width="15.5703125" style="63" customWidth="1"/>
    <col min="7685" max="7685" width="13.7109375" style="63" customWidth="1"/>
    <col min="7686" max="7686" width="18.7109375" style="63" customWidth="1"/>
    <col min="7687" max="7687" width="14.28515625" style="63" customWidth="1"/>
    <col min="7688" max="7688" width="19.140625" style="63" customWidth="1"/>
    <col min="7689" max="7689" width="23.42578125" style="63" customWidth="1"/>
    <col min="7690" max="7938" width="9.140625" style="63"/>
    <col min="7939" max="7939" width="13.85546875" style="63" customWidth="1"/>
    <col min="7940" max="7940" width="15.5703125" style="63" customWidth="1"/>
    <col min="7941" max="7941" width="13.7109375" style="63" customWidth="1"/>
    <col min="7942" max="7942" width="18.7109375" style="63" customWidth="1"/>
    <col min="7943" max="7943" width="14.28515625" style="63" customWidth="1"/>
    <col min="7944" max="7944" width="19.140625" style="63" customWidth="1"/>
    <col min="7945" max="7945" width="23.42578125" style="63" customWidth="1"/>
    <col min="7946" max="8194" width="9.140625" style="63"/>
    <col min="8195" max="8195" width="13.85546875" style="63" customWidth="1"/>
    <col min="8196" max="8196" width="15.5703125" style="63" customWidth="1"/>
    <col min="8197" max="8197" width="13.7109375" style="63" customWidth="1"/>
    <col min="8198" max="8198" width="18.7109375" style="63" customWidth="1"/>
    <col min="8199" max="8199" width="14.28515625" style="63" customWidth="1"/>
    <col min="8200" max="8200" width="19.140625" style="63" customWidth="1"/>
    <col min="8201" max="8201" width="23.42578125" style="63" customWidth="1"/>
    <col min="8202" max="8450" width="9.140625" style="63"/>
    <col min="8451" max="8451" width="13.85546875" style="63" customWidth="1"/>
    <col min="8452" max="8452" width="15.5703125" style="63" customWidth="1"/>
    <col min="8453" max="8453" width="13.7109375" style="63" customWidth="1"/>
    <col min="8454" max="8454" width="18.7109375" style="63" customWidth="1"/>
    <col min="8455" max="8455" width="14.28515625" style="63" customWidth="1"/>
    <col min="8456" max="8456" width="19.140625" style="63" customWidth="1"/>
    <col min="8457" max="8457" width="23.42578125" style="63" customWidth="1"/>
    <col min="8458" max="8706" width="9.140625" style="63"/>
    <col min="8707" max="8707" width="13.85546875" style="63" customWidth="1"/>
    <col min="8708" max="8708" width="15.5703125" style="63" customWidth="1"/>
    <col min="8709" max="8709" width="13.7109375" style="63" customWidth="1"/>
    <col min="8710" max="8710" width="18.7109375" style="63" customWidth="1"/>
    <col min="8711" max="8711" width="14.28515625" style="63" customWidth="1"/>
    <col min="8712" max="8712" width="19.140625" style="63" customWidth="1"/>
    <col min="8713" max="8713" width="23.42578125" style="63" customWidth="1"/>
    <col min="8714" max="8962" width="9.140625" style="63"/>
    <col min="8963" max="8963" width="13.85546875" style="63" customWidth="1"/>
    <col min="8964" max="8964" width="15.5703125" style="63" customWidth="1"/>
    <col min="8965" max="8965" width="13.7109375" style="63" customWidth="1"/>
    <col min="8966" max="8966" width="18.7109375" style="63" customWidth="1"/>
    <col min="8967" max="8967" width="14.28515625" style="63" customWidth="1"/>
    <col min="8968" max="8968" width="19.140625" style="63" customWidth="1"/>
    <col min="8969" max="8969" width="23.42578125" style="63" customWidth="1"/>
    <col min="8970" max="9218" width="9.140625" style="63"/>
    <col min="9219" max="9219" width="13.85546875" style="63" customWidth="1"/>
    <col min="9220" max="9220" width="15.5703125" style="63" customWidth="1"/>
    <col min="9221" max="9221" width="13.7109375" style="63" customWidth="1"/>
    <col min="9222" max="9222" width="18.7109375" style="63" customWidth="1"/>
    <col min="9223" max="9223" width="14.28515625" style="63" customWidth="1"/>
    <col min="9224" max="9224" width="19.140625" style="63" customWidth="1"/>
    <col min="9225" max="9225" width="23.42578125" style="63" customWidth="1"/>
    <col min="9226" max="9474" width="9.140625" style="63"/>
    <col min="9475" max="9475" width="13.85546875" style="63" customWidth="1"/>
    <col min="9476" max="9476" width="15.5703125" style="63" customWidth="1"/>
    <col min="9477" max="9477" width="13.7109375" style="63" customWidth="1"/>
    <col min="9478" max="9478" width="18.7109375" style="63" customWidth="1"/>
    <col min="9479" max="9479" width="14.28515625" style="63" customWidth="1"/>
    <col min="9480" max="9480" width="19.140625" style="63" customWidth="1"/>
    <col min="9481" max="9481" width="23.42578125" style="63" customWidth="1"/>
    <col min="9482" max="9730" width="9.140625" style="63"/>
    <col min="9731" max="9731" width="13.85546875" style="63" customWidth="1"/>
    <col min="9732" max="9732" width="15.5703125" style="63" customWidth="1"/>
    <col min="9733" max="9733" width="13.7109375" style="63" customWidth="1"/>
    <col min="9734" max="9734" width="18.7109375" style="63" customWidth="1"/>
    <col min="9735" max="9735" width="14.28515625" style="63" customWidth="1"/>
    <col min="9736" max="9736" width="19.140625" style="63" customWidth="1"/>
    <col min="9737" max="9737" width="23.42578125" style="63" customWidth="1"/>
    <col min="9738" max="9986" width="9.140625" style="63"/>
    <col min="9987" max="9987" width="13.85546875" style="63" customWidth="1"/>
    <col min="9988" max="9988" width="15.5703125" style="63" customWidth="1"/>
    <col min="9989" max="9989" width="13.7109375" style="63" customWidth="1"/>
    <col min="9990" max="9990" width="18.7109375" style="63" customWidth="1"/>
    <col min="9991" max="9991" width="14.28515625" style="63" customWidth="1"/>
    <col min="9992" max="9992" width="19.140625" style="63" customWidth="1"/>
    <col min="9993" max="9993" width="23.42578125" style="63" customWidth="1"/>
    <col min="9994" max="10242" width="9.140625" style="63"/>
    <col min="10243" max="10243" width="13.85546875" style="63" customWidth="1"/>
    <col min="10244" max="10244" width="15.5703125" style="63" customWidth="1"/>
    <col min="10245" max="10245" width="13.7109375" style="63" customWidth="1"/>
    <col min="10246" max="10246" width="18.7109375" style="63" customWidth="1"/>
    <col min="10247" max="10247" width="14.28515625" style="63" customWidth="1"/>
    <col min="10248" max="10248" width="19.140625" style="63" customWidth="1"/>
    <col min="10249" max="10249" width="23.42578125" style="63" customWidth="1"/>
    <col min="10250" max="10498" width="9.140625" style="63"/>
    <col min="10499" max="10499" width="13.85546875" style="63" customWidth="1"/>
    <col min="10500" max="10500" width="15.5703125" style="63" customWidth="1"/>
    <col min="10501" max="10501" width="13.7109375" style="63" customWidth="1"/>
    <col min="10502" max="10502" width="18.7109375" style="63" customWidth="1"/>
    <col min="10503" max="10503" width="14.28515625" style="63" customWidth="1"/>
    <col min="10504" max="10504" width="19.140625" style="63" customWidth="1"/>
    <col min="10505" max="10505" width="23.42578125" style="63" customWidth="1"/>
    <col min="10506" max="10754" width="9.140625" style="63"/>
    <col min="10755" max="10755" width="13.85546875" style="63" customWidth="1"/>
    <col min="10756" max="10756" width="15.5703125" style="63" customWidth="1"/>
    <col min="10757" max="10757" width="13.7109375" style="63" customWidth="1"/>
    <col min="10758" max="10758" width="18.7109375" style="63" customWidth="1"/>
    <col min="10759" max="10759" width="14.28515625" style="63" customWidth="1"/>
    <col min="10760" max="10760" width="19.140625" style="63" customWidth="1"/>
    <col min="10761" max="10761" width="23.42578125" style="63" customWidth="1"/>
    <col min="10762" max="11010" width="9.140625" style="63"/>
    <col min="11011" max="11011" width="13.85546875" style="63" customWidth="1"/>
    <col min="11012" max="11012" width="15.5703125" style="63" customWidth="1"/>
    <col min="11013" max="11013" width="13.7109375" style="63" customWidth="1"/>
    <col min="11014" max="11014" width="18.7109375" style="63" customWidth="1"/>
    <col min="11015" max="11015" width="14.28515625" style="63" customWidth="1"/>
    <col min="11016" max="11016" width="19.140625" style="63" customWidth="1"/>
    <col min="11017" max="11017" width="23.42578125" style="63" customWidth="1"/>
    <col min="11018" max="11266" width="9.140625" style="63"/>
    <col min="11267" max="11267" width="13.85546875" style="63" customWidth="1"/>
    <col min="11268" max="11268" width="15.5703125" style="63" customWidth="1"/>
    <col min="11269" max="11269" width="13.7109375" style="63" customWidth="1"/>
    <col min="11270" max="11270" width="18.7109375" style="63" customWidth="1"/>
    <col min="11271" max="11271" width="14.28515625" style="63" customWidth="1"/>
    <col min="11272" max="11272" width="19.140625" style="63" customWidth="1"/>
    <col min="11273" max="11273" width="23.42578125" style="63" customWidth="1"/>
    <col min="11274" max="11522" width="9.140625" style="63"/>
    <col min="11523" max="11523" width="13.85546875" style="63" customWidth="1"/>
    <col min="11524" max="11524" width="15.5703125" style="63" customWidth="1"/>
    <col min="11525" max="11525" width="13.7109375" style="63" customWidth="1"/>
    <col min="11526" max="11526" width="18.7109375" style="63" customWidth="1"/>
    <col min="11527" max="11527" width="14.28515625" style="63" customWidth="1"/>
    <col min="11528" max="11528" width="19.140625" style="63" customWidth="1"/>
    <col min="11529" max="11529" width="23.42578125" style="63" customWidth="1"/>
    <col min="11530" max="11778" width="9.140625" style="63"/>
    <col min="11779" max="11779" width="13.85546875" style="63" customWidth="1"/>
    <col min="11780" max="11780" width="15.5703125" style="63" customWidth="1"/>
    <col min="11781" max="11781" width="13.7109375" style="63" customWidth="1"/>
    <col min="11782" max="11782" width="18.7109375" style="63" customWidth="1"/>
    <col min="11783" max="11783" width="14.28515625" style="63" customWidth="1"/>
    <col min="11784" max="11784" width="19.140625" style="63" customWidth="1"/>
    <col min="11785" max="11785" width="23.42578125" style="63" customWidth="1"/>
    <col min="11786" max="12034" width="9.140625" style="63"/>
    <col min="12035" max="12035" width="13.85546875" style="63" customWidth="1"/>
    <col min="12036" max="12036" width="15.5703125" style="63" customWidth="1"/>
    <col min="12037" max="12037" width="13.7109375" style="63" customWidth="1"/>
    <col min="12038" max="12038" width="18.7109375" style="63" customWidth="1"/>
    <col min="12039" max="12039" width="14.28515625" style="63" customWidth="1"/>
    <col min="12040" max="12040" width="19.140625" style="63" customWidth="1"/>
    <col min="12041" max="12041" width="23.42578125" style="63" customWidth="1"/>
    <col min="12042" max="12290" width="9.140625" style="63"/>
    <col min="12291" max="12291" width="13.85546875" style="63" customWidth="1"/>
    <col min="12292" max="12292" width="15.5703125" style="63" customWidth="1"/>
    <col min="12293" max="12293" width="13.7109375" style="63" customWidth="1"/>
    <col min="12294" max="12294" width="18.7109375" style="63" customWidth="1"/>
    <col min="12295" max="12295" width="14.28515625" style="63" customWidth="1"/>
    <col min="12296" max="12296" width="19.140625" style="63" customWidth="1"/>
    <col min="12297" max="12297" width="23.42578125" style="63" customWidth="1"/>
    <col min="12298" max="12546" width="9.140625" style="63"/>
    <col min="12547" max="12547" width="13.85546875" style="63" customWidth="1"/>
    <col min="12548" max="12548" width="15.5703125" style="63" customWidth="1"/>
    <col min="12549" max="12549" width="13.7109375" style="63" customWidth="1"/>
    <col min="12550" max="12550" width="18.7109375" style="63" customWidth="1"/>
    <col min="12551" max="12551" width="14.28515625" style="63" customWidth="1"/>
    <col min="12552" max="12552" width="19.140625" style="63" customWidth="1"/>
    <col min="12553" max="12553" width="23.42578125" style="63" customWidth="1"/>
    <col min="12554" max="12802" width="9.140625" style="63"/>
    <col min="12803" max="12803" width="13.85546875" style="63" customWidth="1"/>
    <col min="12804" max="12804" width="15.5703125" style="63" customWidth="1"/>
    <col min="12805" max="12805" width="13.7109375" style="63" customWidth="1"/>
    <col min="12806" max="12806" width="18.7109375" style="63" customWidth="1"/>
    <col min="12807" max="12807" width="14.28515625" style="63" customWidth="1"/>
    <col min="12808" max="12808" width="19.140625" style="63" customWidth="1"/>
    <col min="12809" max="12809" width="23.42578125" style="63" customWidth="1"/>
    <col min="12810" max="13058" width="9.140625" style="63"/>
    <col min="13059" max="13059" width="13.85546875" style="63" customWidth="1"/>
    <col min="13060" max="13060" width="15.5703125" style="63" customWidth="1"/>
    <col min="13061" max="13061" width="13.7109375" style="63" customWidth="1"/>
    <col min="13062" max="13062" width="18.7109375" style="63" customWidth="1"/>
    <col min="13063" max="13063" width="14.28515625" style="63" customWidth="1"/>
    <col min="13064" max="13064" width="19.140625" style="63" customWidth="1"/>
    <col min="13065" max="13065" width="23.42578125" style="63" customWidth="1"/>
    <col min="13066" max="13314" width="9.140625" style="63"/>
    <col min="13315" max="13315" width="13.85546875" style="63" customWidth="1"/>
    <col min="13316" max="13316" width="15.5703125" style="63" customWidth="1"/>
    <col min="13317" max="13317" width="13.7109375" style="63" customWidth="1"/>
    <col min="13318" max="13318" width="18.7109375" style="63" customWidth="1"/>
    <col min="13319" max="13319" width="14.28515625" style="63" customWidth="1"/>
    <col min="13320" max="13320" width="19.140625" style="63" customWidth="1"/>
    <col min="13321" max="13321" width="23.42578125" style="63" customWidth="1"/>
    <col min="13322" max="13570" width="9.140625" style="63"/>
    <col min="13571" max="13571" width="13.85546875" style="63" customWidth="1"/>
    <col min="13572" max="13572" width="15.5703125" style="63" customWidth="1"/>
    <col min="13573" max="13573" width="13.7109375" style="63" customWidth="1"/>
    <col min="13574" max="13574" width="18.7109375" style="63" customWidth="1"/>
    <col min="13575" max="13575" width="14.28515625" style="63" customWidth="1"/>
    <col min="13576" max="13576" width="19.140625" style="63" customWidth="1"/>
    <col min="13577" max="13577" width="23.42578125" style="63" customWidth="1"/>
    <col min="13578" max="13826" width="9.140625" style="63"/>
    <col min="13827" max="13827" width="13.85546875" style="63" customWidth="1"/>
    <col min="13828" max="13828" width="15.5703125" style="63" customWidth="1"/>
    <col min="13829" max="13829" width="13.7109375" style="63" customWidth="1"/>
    <col min="13830" max="13830" width="18.7109375" style="63" customWidth="1"/>
    <col min="13831" max="13831" width="14.28515625" style="63" customWidth="1"/>
    <col min="13832" max="13832" width="19.140625" style="63" customWidth="1"/>
    <col min="13833" max="13833" width="23.42578125" style="63" customWidth="1"/>
    <col min="13834" max="14082" width="9.140625" style="63"/>
    <col min="14083" max="14083" width="13.85546875" style="63" customWidth="1"/>
    <col min="14084" max="14084" width="15.5703125" style="63" customWidth="1"/>
    <col min="14085" max="14085" width="13.7109375" style="63" customWidth="1"/>
    <col min="14086" max="14086" width="18.7109375" style="63" customWidth="1"/>
    <col min="14087" max="14087" width="14.28515625" style="63" customWidth="1"/>
    <col min="14088" max="14088" width="19.140625" style="63" customWidth="1"/>
    <col min="14089" max="14089" width="23.42578125" style="63" customWidth="1"/>
    <col min="14090" max="14338" width="9.140625" style="63"/>
    <col min="14339" max="14339" width="13.85546875" style="63" customWidth="1"/>
    <col min="14340" max="14340" width="15.5703125" style="63" customWidth="1"/>
    <col min="14341" max="14341" width="13.7109375" style="63" customWidth="1"/>
    <col min="14342" max="14342" width="18.7109375" style="63" customWidth="1"/>
    <col min="14343" max="14343" width="14.28515625" style="63" customWidth="1"/>
    <col min="14344" max="14344" width="19.140625" style="63" customWidth="1"/>
    <col min="14345" max="14345" width="23.42578125" style="63" customWidth="1"/>
    <col min="14346" max="14594" width="9.140625" style="63"/>
    <col min="14595" max="14595" width="13.85546875" style="63" customWidth="1"/>
    <col min="14596" max="14596" width="15.5703125" style="63" customWidth="1"/>
    <col min="14597" max="14597" width="13.7109375" style="63" customWidth="1"/>
    <col min="14598" max="14598" width="18.7109375" style="63" customWidth="1"/>
    <col min="14599" max="14599" width="14.28515625" style="63" customWidth="1"/>
    <col min="14600" max="14600" width="19.140625" style="63" customWidth="1"/>
    <col min="14601" max="14601" width="23.42578125" style="63" customWidth="1"/>
    <col min="14602" max="14850" width="9.140625" style="63"/>
    <col min="14851" max="14851" width="13.85546875" style="63" customWidth="1"/>
    <col min="14852" max="14852" width="15.5703125" style="63" customWidth="1"/>
    <col min="14853" max="14853" width="13.7109375" style="63" customWidth="1"/>
    <col min="14854" max="14854" width="18.7109375" style="63" customWidth="1"/>
    <col min="14855" max="14855" width="14.28515625" style="63" customWidth="1"/>
    <col min="14856" max="14856" width="19.140625" style="63" customWidth="1"/>
    <col min="14857" max="14857" width="23.42578125" style="63" customWidth="1"/>
    <col min="14858" max="15106" width="9.140625" style="63"/>
    <col min="15107" max="15107" width="13.85546875" style="63" customWidth="1"/>
    <col min="15108" max="15108" width="15.5703125" style="63" customWidth="1"/>
    <col min="15109" max="15109" width="13.7109375" style="63" customWidth="1"/>
    <col min="15110" max="15110" width="18.7109375" style="63" customWidth="1"/>
    <col min="15111" max="15111" width="14.28515625" style="63" customWidth="1"/>
    <col min="15112" max="15112" width="19.140625" style="63" customWidth="1"/>
    <col min="15113" max="15113" width="23.42578125" style="63" customWidth="1"/>
    <col min="15114" max="15362" width="9.140625" style="63"/>
    <col min="15363" max="15363" width="13.85546875" style="63" customWidth="1"/>
    <col min="15364" max="15364" width="15.5703125" style="63" customWidth="1"/>
    <col min="15365" max="15365" width="13.7109375" style="63" customWidth="1"/>
    <col min="15366" max="15366" width="18.7109375" style="63" customWidth="1"/>
    <col min="15367" max="15367" width="14.28515625" style="63" customWidth="1"/>
    <col min="15368" max="15368" width="19.140625" style="63" customWidth="1"/>
    <col min="15369" max="15369" width="23.42578125" style="63" customWidth="1"/>
    <col min="15370" max="15618" width="9.140625" style="63"/>
    <col min="15619" max="15619" width="13.85546875" style="63" customWidth="1"/>
    <col min="15620" max="15620" width="15.5703125" style="63" customWidth="1"/>
    <col min="15621" max="15621" width="13.7109375" style="63" customWidth="1"/>
    <col min="15622" max="15622" width="18.7109375" style="63" customWidth="1"/>
    <col min="15623" max="15623" width="14.28515625" style="63" customWidth="1"/>
    <col min="15624" max="15624" width="19.140625" style="63" customWidth="1"/>
    <col min="15625" max="15625" width="23.42578125" style="63" customWidth="1"/>
    <col min="15626" max="15874" width="9.140625" style="63"/>
    <col min="15875" max="15875" width="13.85546875" style="63" customWidth="1"/>
    <col min="15876" max="15876" width="15.5703125" style="63" customWidth="1"/>
    <col min="15877" max="15877" width="13.7109375" style="63" customWidth="1"/>
    <col min="15878" max="15878" width="18.7109375" style="63" customWidth="1"/>
    <col min="15879" max="15879" width="14.28515625" style="63" customWidth="1"/>
    <col min="15880" max="15880" width="19.140625" style="63" customWidth="1"/>
    <col min="15881" max="15881" width="23.42578125" style="63" customWidth="1"/>
    <col min="15882" max="16130" width="9.140625" style="63"/>
    <col min="16131" max="16131" width="13.85546875" style="63" customWidth="1"/>
    <col min="16132" max="16132" width="15.5703125" style="63" customWidth="1"/>
    <col min="16133" max="16133" width="13.7109375" style="63" customWidth="1"/>
    <col min="16134" max="16134" width="18.7109375" style="63" customWidth="1"/>
    <col min="16135" max="16135" width="14.28515625" style="63" customWidth="1"/>
    <col min="16136" max="16136" width="19.140625" style="63" customWidth="1"/>
    <col min="16137" max="16137" width="23.42578125" style="63" customWidth="1"/>
    <col min="16138" max="16384" width="9.140625" style="63"/>
  </cols>
  <sheetData>
    <row r="1" spans="2:12" ht="5.25" customHeight="1" x14ac:dyDescent="0.25"/>
    <row r="2" spans="2:12" ht="36.75" customHeight="1" x14ac:dyDescent="0.25">
      <c r="B2" s="321" t="s">
        <v>147</v>
      </c>
      <c r="C2" s="321"/>
      <c r="D2" s="321"/>
      <c r="E2" s="321"/>
      <c r="F2" s="321"/>
      <c r="G2" s="321"/>
      <c r="H2" s="321"/>
    </row>
    <row r="3" spans="2:12" ht="28.5" customHeight="1" x14ac:dyDescent="0.25">
      <c r="B3" s="322" t="s">
        <v>291</v>
      </c>
      <c r="C3" s="322"/>
      <c r="D3" s="322"/>
      <c r="E3" s="322"/>
      <c r="F3" s="322"/>
      <c r="G3" s="322"/>
      <c r="H3" s="322"/>
    </row>
    <row r="4" spans="2:12" ht="28.5" customHeight="1" thickBot="1" x14ac:dyDescent="0.3">
      <c r="B4" s="323" t="s">
        <v>292</v>
      </c>
      <c r="C4" s="323"/>
      <c r="D4" s="323"/>
      <c r="E4" s="323"/>
      <c r="F4" s="323"/>
      <c r="G4" s="323"/>
      <c r="H4" s="323"/>
    </row>
    <row r="5" spans="2:12" ht="28.5" customHeight="1" thickBot="1" x14ac:dyDescent="0.3">
      <c r="B5" s="324" t="s">
        <v>306</v>
      </c>
      <c r="C5" s="325"/>
      <c r="D5" s="325"/>
      <c r="E5" s="325"/>
      <c r="F5" s="325"/>
      <c r="G5" s="325"/>
      <c r="H5" s="326"/>
    </row>
    <row r="6" spans="2:12" ht="134.25" customHeight="1" x14ac:dyDescent="0.25">
      <c r="B6" s="327" t="s">
        <v>307</v>
      </c>
      <c r="C6" s="64" t="s">
        <v>308</v>
      </c>
      <c r="D6" s="64" t="s">
        <v>309</v>
      </c>
      <c r="E6" s="64" t="s">
        <v>310</v>
      </c>
      <c r="F6" s="64" t="s">
        <v>311</v>
      </c>
      <c r="G6" s="64" t="s">
        <v>312</v>
      </c>
      <c r="H6" s="65" t="s">
        <v>313</v>
      </c>
    </row>
    <row r="7" spans="2:12" ht="21.75" customHeight="1" thickBot="1" x14ac:dyDescent="0.3">
      <c r="B7" s="328"/>
      <c r="C7" s="66">
        <v>1</v>
      </c>
      <c r="D7" s="66">
        <v>2</v>
      </c>
      <c r="E7" s="66" t="s">
        <v>314</v>
      </c>
      <c r="F7" s="66">
        <v>4</v>
      </c>
      <c r="G7" s="66" t="s">
        <v>315</v>
      </c>
      <c r="H7" s="67"/>
    </row>
    <row r="8" spans="2:12" ht="50.1" customHeight="1" thickBot="1" x14ac:dyDescent="0.3">
      <c r="B8" s="68" t="s">
        <v>316</v>
      </c>
      <c r="C8" s="69">
        <v>10114</v>
      </c>
      <c r="D8" s="70">
        <v>26771</v>
      </c>
      <c r="E8" s="71">
        <f>D8+C8</f>
        <v>36885</v>
      </c>
      <c r="F8" s="70">
        <v>25729</v>
      </c>
      <c r="G8" s="71">
        <f>E8-F8</f>
        <v>11156</v>
      </c>
      <c r="H8" s="68"/>
      <c r="I8" s="72"/>
      <c r="J8" s="73"/>
      <c r="K8" s="74"/>
      <c r="L8" s="74"/>
    </row>
    <row r="9" spans="2:12" s="77" customFormat="1" ht="50.1" customHeight="1" thickBot="1" x14ac:dyDescent="0.3">
      <c r="B9" s="75" t="s">
        <v>317</v>
      </c>
      <c r="C9" s="76">
        <v>4720</v>
      </c>
      <c r="D9" s="70">
        <v>5583</v>
      </c>
      <c r="E9" s="71">
        <f>C9+D9</f>
        <v>10303</v>
      </c>
      <c r="F9" s="70">
        <v>5584</v>
      </c>
      <c r="G9" s="71">
        <f>E9-F9</f>
        <v>4719</v>
      </c>
      <c r="H9" s="75"/>
      <c r="I9" s="72"/>
      <c r="J9" s="73"/>
      <c r="K9" s="74"/>
      <c r="L9" s="74"/>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view="pageBreakPreview" topLeftCell="A34" zoomScale="85" zoomScaleSheetLayoutView="85" workbookViewId="0">
      <selection activeCell="A9" sqref="A9"/>
    </sheetView>
  </sheetViews>
  <sheetFormatPr defaultRowHeight="14.25" x14ac:dyDescent="0.2"/>
  <cols>
    <col min="1" max="1" width="4.85546875" style="40" customWidth="1"/>
    <col min="2" max="2" width="31.7109375" style="40" customWidth="1"/>
    <col min="3" max="3" width="21" style="40" customWidth="1"/>
    <col min="4" max="4" width="10.28515625" style="40" customWidth="1"/>
    <col min="5" max="5" width="10.7109375" style="40" customWidth="1"/>
    <col min="6" max="6" width="11.140625" style="40" customWidth="1"/>
    <col min="7" max="256" width="9.140625" style="40"/>
    <col min="257" max="257" width="4.85546875" style="40" customWidth="1"/>
    <col min="258" max="258" width="31.42578125" style="40" customWidth="1"/>
    <col min="259" max="259" width="22.28515625" style="40" customWidth="1"/>
    <col min="260" max="260" width="17.28515625" style="40" customWidth="1"/>
    <col min="261" max="261" width="17.140625" style="40" customWidth="1"/>
    <col min="262" max="512" width="9.140625" style="40"/>
    <col min="513" max="513" width="4.85546875" style="40" customWidth="1"/>
    <col min="514" max="514" width="31.42578125" style="40" customWidth="1"/>
    <col min="515" max="515" width="22.28515625" style="40" customWidth="1"/>
    <col min="516" max="516" width="17.28515625" style="40" customWidth="1"/>
    <col min="517" max="517" width="17.140625" style="40" customWidth="1"/>
    <col min="518" max="768" width="9.140625" style="40"/>
    <col min="769" max="769" width="4.85546875" style="40" customWidth="1"/>
    <col min="770" max="770" width="31.42578125" style="40" customWidth="1"/>
    <col min="771" max="771" width="22.28515625" style="40" customWidth="1"/>
    <col min="772" max="772" width="17.28515625" style="40" customWidth="1"/>
    <col min="773" max="773" width="17.140625" style="40" customWidth="1"/>
    <col min="774" max="1024" width="9.140625" style="40"/>
    <col min="1025" max="1025" width="4.85546875" style="40" customWidth="1"/>
    <col min="1026" max="1026" width="31.42578125" style="40" customWidth="1"/>
    <col min="1027" max="1027" width="22.28515625" style="40" customWidth="1"/>
    <col min="1028" max="1028" width="17.28515625" style="40" customWidth="1"/>
    <col min="1029" max="1029" width="17.140625" style="40" customWidth="1"/>
    <col min="1030" max="1280" width="9.140625" style="40"/>
    <col min="1281" max="1281" width="4.85546875" style="40" customWidth="1"/>
    <col min="1282" max="1282" width="31.42578125" style="40" customWidth="1"/>
    <col min="1283" max="1283" width="22.28515625" style="40" customWidth="1"/>
    <col min="1284" max="1284" width="17.28515625" style="40" customWidth="1"/>
    <col min="1285" max="1285" width="17.140625" style="40" customWidth="1"/>
    <col min="1286" max="1536" width="9.140625" style="40"/>
    <col min="1537" max="1537" width="4.85546875" style="40" customWidth="1"/>
    <col min="1538" max="1538" width="31.42578125" style="40" customWidth="1"/>
    <col min="1539" max="1539" width="22.28515625" style="40" customWidth="1"/>
    <col min="1540" max="1540" width="17.28515625" style="40" customWidth="1"/>
    <col min="1541" max="1541" width="17.140625" style="40" customWidth="1"/>
    <col min="1542" max="1792" width="9.140625" style="40"/>
    <col min="1793" max="1793" width="4.85546875" style="40" customWidth="1"/>
    <col min="1794" max="1794" width="31.42578125" style="40" customWidth="1"/>
    <col min="1795" max="1795" width="22.28515625" style="40" customWidth="1"/>
    <col min="1796" max="1796" width="17.28515625" style="40" customWidth="1"/>
    <col min="1797" max="1797" width="17.140625" style="40" customWidth="1"/>
    <col min="1798" max="2048" width="9.140625" style="40"/>
    <col min="2049" max="2049" width="4.85546875" style="40" customWidth="1"/>
    <col min="2050" max="2050" width="31.42578125" style="40" customWidth="1"/>
    <col min="2051" max="2051" width="22.28515625" style="40" customWidth="1"/>
    <col min="2052" max="2052" width="17.28515625" style="40" customWidth="1"/>
    <col min="2053" max="2053" width="17.140625" style="40" customWidth="1"/>
    <col min="2054" max="2304" width="9.140625" style="40"/>
    <col min="2305" max="2305" width="4.85546875" style="40" customWidth="1"/>
    <col min="2306" max="2306" width="31.42578125" style="40" customWidth="1"/>
    <col min="2307" max="2307" width="22.28515625" style="40" customWidth="1"/>
    <col min="2308" max="2308" width="17.28515625" style="40" customWidth="1"/>
    <col min="2309" max="2309" width="17.140625" style="40" customWidth="1"/>
    <col min="2310" max="2560" width="9.140625" style="40"/>
    <col min="2561" max="2561" width="4.85546875" style="40" customWidth="1"/>
    <col min="2562" max="2562" width="31.42578125" style="40" customWidth="1"/>
    <col min="2563" max="2563" width="22.28515625" style="40" customWidth="1"/>
    <col min="2564" max="2564" width="17.28515625" style="40" customWidth="1"/>
    <col min="2565" max="2565" width="17.140625" style="40" customWidth="1"/>
    <col min="2566" max="2816" width="9.140625" style="40"/>
    <col min="2817" max="2817" width="4.85546875" style="40" customWidth="1"/>
    <col min="2818" max="2818" width="31.42578125" style="40" customWidth="1"/>
    <col min="2819" max="2819" width="22.28515625" style="40" customWidth="1"/>
    <col min="2820" max="2820" width="17.28515625" style="40" customWidth="1"/>
    <col min="2821" max="2821" width="17.140625" style="40" customWidth="1"/>
    <col min="2822" max="3072" width="9.140625" style="40"/>
    <col min="3073" max="3073" width="4.85546875" style="40" customWidth="1"/>
    <col min="3074" max="3074" width="31.42578125" style="40" customWidth="1"/>
    <col min="3075" max="3075" width="22.28515625" style="40" customWidth="1"/>
    <col min="3076" max="3076" width="17.28515625" style="40" customWidth="1"/>
    <col min="3077" max="3077" width="17.140625" style="40" customWidth="1"/>
    <col min="3078" max="3328" width="9.140625" style="40"/>
    <col min="3329" max="3329" width="4.85546875" style="40" customWidth="1"/>
    <col min="3330" max="3330" width="31.42578125" style="40" customWidth="1"/>
    <col min="3331" max="3331" width="22.28515625" style="40" customWidth="1"/>
    <col min="3332" max="3332" width="17.28515625" style="40" customWidth="1"/>
    <col min="3333" max="3333" width="17.140625" style="40" customWidth="1"/>
    <col min="3334" max="3584" width="9.140625" style="40"/>
    <col min="3585" max="3585" width="4.85546875" style="40" customWidth="1"/>
    <col min="3586" max="3586" width="31.42578125" style="40" customWidth="1"/>
    <col min="3587" max="3587" width="22.28515625" style="40" customWidth="1"/>
    <col min="3588" max="3588" width="17.28515625" style="40" customWidth="1"/>
    <col min="3589" max="3589" width="17.140625" style="40" customWidth="1"/>
    <col min="3590" max="3840" width="9.140625" style="40"/>
    <col min="3841" max="3841" width="4.85546875" style="40" customWidth="1"/>
    <col min="3842" max="3842" width="31.42578125" style="40" customWidth="1"/>
    <col min="3843" max="3843" width="22.28515625" style="40" customWidth="1"/>
    <col min="3844" max="3844" width="17.28515625" style="40" customWidth="1"/>
    <col min="3845" max="3845" width="17.140625" style="40" customWidth="1"/>
    <col min="3846" max="4096" width="9.140625" style="40"/>
    <col min="4097" max="4097" width="4.85546875" style="40" customWidth="1"/>
    <col min="4098" max="4098" width="31.42578125" style="40" customWidth="1"/>
    <col min="4099" max="4099" width="22.28515625" style="40" customWidth="1"/>
    <col min="4100" max="4100" width="17.28515625" style="40" customWidth="1"/>
    <col min="4101" max="4101" width="17.140625" style="40" customWidth="1"/>
    <col min="4102" max="4352" width="9.140625" style="40"/>
    <col min="4353" max="4353" width="4.85546875" style="40" customWidth="1"/>
    <col min="4354" max="4354" width="31.42578125" style="40" customWidth="1"/>
    <col min="4355" max="4355" width="22.28515625" style="40" customWidth="1"/>
    <col min="4356" max="4356" width="17.28515625" style="40" customWidth="1"/>
    <col min="4357" max="4357" width="17.140625" style="40" customWidth="1"/>
    <col min="4358" max="4608" width="9.140625" style="40"/>
    <col min="4609" max="4609" width="4.85546875" style="40" customWidth="1"/>
    <col min="4610" max="4610" width="31.42578125" style="40" customWidth="1"/>
    <col min="4611" max="4611" width="22.28515625" style="40" customWidth="1"/>
    <col min="4612" max="4612" width="17.28515625" style="40" customWidth="1"/>
    <col min="4613" max="4613" width="17.140625" style="40" customWidth="1"/>
    <col min="4614" max="4864" width="9.140625" style="40"/>
    <col min="4865" max="4865" width="4.85546875" style="40" customWidth="1"/>
    <col min="4866" max="4866" width="31.42578125" style="40" customWidth="1"/>
    <col min="4867" max="4867" width="22.28515625" style="40" customWidth="1"/>
    <col min="4868" max="4868" width="17.28515625" style="40" customWidth="1"/>
    <col min="4869" max="4869" width="17.140625" style="40" customWidth="1"/>
    <col min="4870" max="5120" width="9.140625" style="40"/>
    <col min="5121" max="5121" width="4.85546875" style="40" customWidth="1"/>
    <col min="5122" max="5122" width="31.42578125" style="40" customWidth="1"/>
    <col min="5123" max="5123" width="22.28515625" style="40" customWidth="1"/>
    <col min="5124" max="5124" width="17.28515625" style="40" customWidth="1"/>
    <col min="5125" max="5125" width="17.140625" style="40" customWidth="1"/>
    <col min="5126" max="5376" width="9.140625" style="40"/>
    <col min="5377" max="5377" width="4.85546875" style="40" customWidth="1"/>
    <col min="5378" max="5378" width="31.42578125" style="40" customWidth="1"/>
    <col min="5379" max="5379" width="22.28515625" style="40" customWidth="1"/>
    <col min="5380" max="5380" width="17.28515625" style="40" customWidth="1"/>
    <col min="5381" max="5381" width="17.140625" style="40" customWidth="1"/>
    <col min="5382" max="5632" width="9.140625" style="40"/>
    <col min="5633" max="5633" width="4.85546875" style="40" customWidth="1"/>
    <col min="5634" max="5634" width="31.42578125" style="40" customWidth="1"/>
    <col min="5635" max="5635" width="22.28515625" style="40" customWidth="1"/>
    <col min="5636" max="5636" width="17.28515625" style="40" customWidth="1"/>
    <col min="5637" max="5637" width="17.140625" style="40" customWidth="1"/>
    <col min="5638" max="5888" width="9.140625" style="40"/>
    <col min="5889" max="5889" width="4.85546875" style="40" customWidth="1"/>
    <col min="5890" max="5890" width="31.42578125" style="40" customWidth="1"/>
    <col min="5891" max="5891" width="22.28515625" style="40" customWidth="1"/>
    <col min="5892" max="5892" width="17.28515625" style="40" customWidth="1"/>
    <col min="5893" max="5893" width="17.140625" style="40" customWidth="1"/>
    <col min="5894" max="6144" width="9.140625" style="40"/>
    <col min="6145" max="6145" width="4.85546875" style="40" customWidth="1"/>
    <col min="6146" max="6146" width="31.42578125" style="40" customWidth="1"/>
    <col min="6147" max="6147" width="22.28515625" style="40" customWidth="1"/>
    <col min="6148" max="6148" width="17.28515625" style="40" customWidth="1"/>
    <col min="6149" max="6149" width="17.140625" style="40" customWidth="1"/>
    <col min="6150" max="6400" width="9.140625" style="40"/>
    <col min="6401" max="6401" width="4.85546875" style="40" customWidth="1"/>
    <col min="6402" max="6402" width="31.42578125" style="40" customWidth="1"/>
    <col min="6403" max="6403" width="22.28515625" style="40" customWidth="1"/>
    <col min="6404" max="6404" width="17.28515625" style="40" customWidth="1"/>
    <col min="6405" max="6405" width="17.140625" style="40" customWidth="1"/>
    <col min="6406" max="6656" width="9.140625" style="40"/>
    <col min="6657" max="6657" width="4.85546875" style="40" customWidth="1"/>
    <col min="6658" max="6658" width="31.42578125" style="40" customWidth="1"/>
    <col min="6659" max="6659" width="22.28515625" style="40" customWidth="1"/>
    <col min="6660" max="6660" width="17.28515625" style="40" customWidth="1"/>
    <col min="6661" max="6661" width="17.140625" style="40" customWidth="1"/>
    <col min="6662" max="6912" width="9.140625" style="40"/>
    <col min="6913" max="6913" width="4.85546875" style="40" customWidth="1"/>
    <col min="6914" max="6914" width="31.42578125" style="40" customWidth="1"/>
    <col min="6915" max="6915" width="22.28515625" style="40" customWidth="1"/>
    <col min="6916" max="6916" width="17.28515625" style="40" customWidth="1"/>
    <col min="6917" max="6917" width="17.140625" style="40" customWidth="1"/>
    <col min="6918" max="7168" width="9.140625" style="40"/>
    <col min="7169" max="7169" width="4.85546875" style="40" customWidth="1"/>
    <col min="7170" max="7170" width="31.42578125" style="40" customWidth="1"/>
    <col min="7171" max="7171" width="22.28515625" style="40" customWidth="1"/>
    <col min="7172" max="7172" width="17.28515625" style="40" customWidth="1"/>
    <col min="7173" max="7173" width="17.140625" style="40" customWidth="1"/>
    <col min="7174" max="7424" width="9.140625" style="40"/>
    <col min="7425" max="7425" width="4.85546875" style="40" customWidth="1"/>
    <col min="7426" max="7426" width="31.42578125" style="40" customWidth="1"/>
    <col min="7427" max="7427" width="22.28515625" style="40" customWidth="1"/>
    <col min="7428" max="7428" width="17.28515625" style="40" customWidth="1"/>
    <col min="7429" max="7429" width="17.140625" style="40" customWidth="1"/>
    <col min="7430" max="7680" width="9.140625" style="40"/>
    <col min="7681" max="7681" width="4.85546875" style="40" customWidth="1"/>
    <col min="7682" max="7682" width="31.42578125" style="40" customWidth="1"/>
    <col min="7683" max="7683" width="22.28515625" style="40" customWidth="1"/>
    <col min="7684" max="7684" width="17.28515625" style="40" customWidth="1"/>
    <col min="7685" max="7685" width="17.140625" style="40" customWidth="1"/>
    <col min="7686" max="7936" width="9.140625" style="40"/>
    <col min="7937" max="7937" width="4.85546875" style="40" customWidth="1"/>
    <col min="7938" max="7938" width="31.42578125" style="40" customWidth="1"/>
    <col min="7939" max="7939" width="22.28515625" style="40" customWidth="1"/>
    <col min="7940" max="7940" width="17.28515625" style="40" customWidth="1"/>
    <col min="7941" max="7941" width="17.140625" style="40" customWidth="1"/>
    <col min="7942" max="8192" width="9.140625" style="40"/>
    <col min="8193" max="8193" width="4.85546875" style="40" customWidth="1"/>
    <col min="8194" max="8194" width="31.42578125" style="40" customWidth="1"/>
    <col min="8195" max="8195" width="22.28515625" style="40" customWidth="1"/>
    <col min="8196" max="8196" width="17.28515625" style="40" customWidth="1"/>
    <col min="8197" max="8197" width="17.140625" style="40" customWidth="1"/>
    <col min="8198" max="8448" width="9.140625" style="40"/>
    <col min="8449" max="8449" width="4.85546875" style="40" customWidth="1"/>
    <col min="8450" max="8450" width="31.42578125" style="40" customWidth="1"/>
    <col min="8451" max="8451" width="22.28515625" style="40" customWidth="1"/>
    <col min="8452" max="8452" width="17.28515625" style="40" customWidth="1"/>
    <col min="8453" max="8453" width="17.140625" style="40" customWidth="1"/>
    <col min="8454" max="8704" width="9.140625" style="40"/>
    <col min="8705" max="8705" width="4.85546875" style="40" customWidth="1"/>
    <col min="8706" max="8706" width="31.42578125" style="40" customWidth="1"/>
    <col min="8707" max="8707" width="22.28515625" style="40" customWidth="1"/>
    <col min="8708" max="8708" width="17.28515625" style="40" customWidth="1"/>
    <col min="8709" max="8709" width="17.140625" style="40" customWidth="1"/>
    <col min="8710" max="8960" width="9.140625" style="40"/>
    <col min="8961" max="8961" width="4.85546875" style="40" customWidth="1"/>
    <col min="8962" max="8962" width="31.42578125" style="40" customWidth="1"/>
    <col min="8963" max="8963" width="22.28515625" style="40" customWidth="1"/>
    <col min="8964" max="8964" width="17.28515625" style="40" customWidth="1"/>
    <col min="8965" max="8965" width="17.140625" style="40" customWidth="1"/>
    <col min="8966" max="9216" width="9.140625" style="40"/>
    <col min="9217" max="9217" width="4.85546875" style="40" customWidth="1"/>
    <col min="9218" max="9218" width="31.42578125" style="40" customWidth="1"/>
    <col min="9219" max="9219" width="22.28515625" style="40" customWidth="1"/>
    <col min="9220" max="9220" width="17.28515625" style="40" customWidth="1"/>
    <col min="9221" max="9221" width="17.140625" style="40" customWidth="1"/>
    <col min="9222" max="9472" width="9.140625" style="40"/>
    <col min="9473" max="9473" width="4.85546875" style="40" customWidth="1"/>
    <col min="9474" max="9474" width="31.42578125" style="40" customWidth="1"/>
    <col min="9475" max="9475" width="22.28515625" style="40" customWidth="1"/>
    <col min="9476" max="9476" width="17.28515625" style="40" customWidth="1"/>
    <col min="9477" max="9477" width="17.140625" style="40" customWidth="1"/>
    <col min="9478" max="9728" width="9.140625" style="40"/>
    <col min="9729" max="9729" width="4.85546875" style="40" customWidth="1"/>
    <col min="9730" max="9730" width="31.42578125" style="40" customWidth="1"/>
    <col min="9731" max="9731" width="22.28515625" style="40" customWidth="1"/>
    <col min="9732" max="9732" width="17.28515625" style="40" customWidth="1"/>
    <col min="9733" max="9733" width="17.140625" style="40" customWidth="1"/>
    <col min="9734" max="9984" width="9.140625" style="40"/>
    <col min="9985" max="9985" width="4.85546875" style="40" customWidth="1"/>
    <col min="9986" max="9986" width="31.42578125" style="40" customWidth="1"/>
    <col min="9987" max="9987" width="22.28515625" style="40" customWidth="1"/>
    <col min="9988" max="9988" width="17.28515625" style="40" customWidth="1"/>
    <col min="9989" max="9989" width="17.140625" style="40" customWidth="1"/>
    <col min="9990" max="10240" width="9.140625" style="40"/>
    <col min="10241" max="10241" width="4.85546875" style="40" customWidth="1"/>
    <col min="10242" max="10242" width="31.42578125" style="40" customWidth="1"/>
    <col min="10243" max="10243" width="22.28515625" style="40" customWidth="1"/>
    <col min="10244" max="10244" width="17.28515625" style="40" customWidth="1"/>
    <col min="10245" max="10245" width="17.140625" style="40" customWidth="1"/>
    <col min="10246" max="10496" width="9.140625" style="40"/>
    <col min="10497" max="10497" width="4.85546875" style="40" customWidth="1"/>
    <col min="10498" max="10498" width="31.42578125" style="40" customWidth="1"/>
    <col min="10499" max="10499" width="22.28515625" style="40" customWidth="1"/>
    <col min="10500" max="10500" width="17.28515625" style="40" customWidth="1"/>
    <col min="10501" max="10501" width="17.140625" style="40" customWidth="1"/>
    <col min="10502" max="10752" width="9.140625" style="40"/>
    <col min="10753" max="10753" width="4.85546875" style="40" customWidth="1"/>
    <col min="10754" max="10754" width="31.42578125" style="40" customWidth="1"/>
    <col min="10755" max="10755" width="22.28515625" style="40" customWidth="1"/>
    <col min="10756" max="10756" width="17.28515625" style="40" customWidth="1"/>
    <col min="10757" max="10757" width="17.140625" style="40" customWidth="1"/>
    <col min="10758" max="11008" width="9.140625" style="40"/>
    <col min="11009" max="11009" width="4.85546875" style="40" customWidth="1"/>
    <col min="11010" max="11010" width="31.42578125" style="40" customWidth="1"/>
    <col min="11011" max="11011" width="22.28515625" style="40" customWidth="1"/>
    <col min="11012" max="11012" width="17.28515625" style="40" customWidth="1"/>
    <col min="11013" max="11013" width="17.140625" style="40" customWidth="1"/>
    <col min="11014" max="11264" width="9.140625" style="40"/>
    <col min="11265" max="11265" width="4.85546875" style="40" customWidth="1"/>
    <col min="11266" max="11266" width="31.42578125" style="40" customWidth="1"/>
    <col min="11267" max="11267" width="22.28515625" style="40" customWidth="1"/>
    <col min="11268" max="11268" width="17.28515625" style="40" customWidth="1"/>
    <col min="11269" max="11269" width="17.140625" style="40" customWidth="1"/>
    <col min="11270" max="11520" width="9.140625" style="40"/>
    <col min="11521" max="11521" width="4.85546875" style="40" customWidth="1"/>
    <col min="11522" max="11522" width="31.42578125" style="40" customWidth="1"/>
    <col min="11523" max="11523" width="22.28515625" style="40" customWidth="1"/>
    <col min="11524" max="11524" width="17.28515625" style="40" customWidth="1"/>
    <col min="11525" max="11525" width="17.140625" style="40" customWidth="1"/>
    <col min="11526" max="11776" width="9.140625" style="40"/>
    <col min="11777" max="11777" width="4.85546875" style="40" customWidth="1"/>
    <col min="11778" max="11778" width="31.42578125" style="40" customWidth="1"/>
    <col min="11779" max="11779" width="22.28515625" style="40" customWidth="1"/>
    <col min="11780" max="11780" width="17.28515625" style="40" customWidth="1"/>
    <col min="11781" max="11781" width="17.140625" style="40" customWidth="1"/>
    <col min="11782" max="12032" width="9.140625" style="40"/>
    <col min="12033" max="12033" width="4.85546875" style="40" customWidth="1"/>
    <col min="12034" max="12034" width="31.42578125" style="40" customWidth="1"/>
    <col min="12035" max="12035" width="22.28515625" style="40" customWidth="1"/>
    <col min="12036" max="12036" width="17.28515625" style="40" customWidth="1"/>
    <col min="12037" max="12037" width="17.140625" style="40" customWidth="1"/>
    <col min="12038" max="12288" width="9.140625" style="40"/>
    <col min="12289" max="12289" width="4.85546875" style="40" customWidth="1"/>
    <col min="12290" max="12290" width="31.42578125" style="40" customWidth="1"/>
    <col min="12291" max="12291" width="22.28515625" style="40" customWidth="1"/>
    <col min="12292" max="12292" width="17.28515625" style="40" customWidth="1"/>
    <col min="12293" max="12293" width="17.140625" style="40" customWidth="1"/>
    <col min="12294" max="12544" width="9.140625" style="40"/>
    <col min="12545" max="12545" width="4.85546875" style="40" customWidth="1"/>
    <col min="12546" max="12546" width="31.42578125" style="40" customWidth="1"/>
    <col min="12547" max="12547" width="22.28515625" style="40" customWidth="1"/>
    <col min="12548" max="12548" width="17.28515625" style="40" customWidth="1"/>
    <col min="12549" max="12549" width="17.140625" style="40" customWidth="1"/>
    <col min="12550" max="12800" width="9.140625" style="40"/>
    <col min="12801" max="12801" width="4.85546875" style="40" customWidth="1"/>
    <col min="12802" max="12802" width="31.42578125" style="40" customWidth="1"/>
    <col min="12803" max="12803" width="22.28515625" style="40" customWidth="1"/>
    <col min="12804" max="12804" width="17.28515625" style="40" customWidth="1"/>
    <col min="12805" max="12805" width="17.140625" style="40" customWidth="1"/>
    <col min="12806" max="13056" width="9.140625" style="40"/>
    <col min="13057" max="13057" width="4.85546875" style="40" customWidth="1"/>
    <col min="13058" max="13058" width="31.42578125" style="40" customWidth="1"/>
    <col min="13059" max="13059" width="22.28515625" style="40" customWidth="1"/>
    <col min="13060" max="13060" width="17.28515625" style="40" customWidth="1"/>
    <col min="13061" max="13061" width="17.140625" style="40" customWidth="1"/>
    <col min="13062" max="13312" width="9.140625" style="40"/>
    <col min="13313" max="13313" width="4.85546875" style="40" customWidth="1"/>
    <col min="13314" max="13314" width="31.42578125" style="40" customWidth="1"/>
    <col min="13315" max="13315" width="22.28515625" style="40" customWidth="1"/>
    <col min="13316" max="13316" width="17.28515625" style="40" customWidth="1"/>
    <col min="13317" max="13317" width="17.140625" style="40" customWidth="1"/>
    <col min="13318" max="13568" width="9.140625" style="40"/>
    <col min="13569" max="13569" width="4.85546875" style="40" customWidth="1"/>
    <col min="13570" max="13570" width="31.42578125" style="40" customWidth="1"/>
    <col min="13571" max="13571" width="22.28515625" style="40" customWidth="1"/>
    <col min="13572" max="13572" width="17.28515625" style="40" customWidth="1"/>
    <col min="13573" max="13573" width="17.140625" style="40" customWidth="1"/>
    <col min="13574" max="13824" width="9.140625" style="40"/>
    <col min="13825" max="13825" width="4.85546875" style="40" customWidth="1"/>
    <col min="13826" max="13826" width="31.42578125" style="40" customWidth="1"/>
    <col min="13827" max="13827" width="22.28515625" style="40" customWidth="1"/>
    <col min="13828" max="13828" width="17.28515625" style="40" customWidth="1"/>
    <col min="13829" max="13829" width="17.140625" style="40" customWidth="1"/>
    <col min="13830" max="14080" width="9.140625" style="40"/>
    <col min="14081" max="14081" width="4.85546875" style="40" customWidth="1"/>
    <col min="14082" max="14082" width="31.42578125" style="40" customWidth="1"/>
    <col min="14083" max="14083" width="22.28515625" style="40" customWidth="1"/>
    <col min="14084" max="14084" width="17.28515625" style="40" customWidth="1"/>
    <col min="14085" max="14085" width="17.140625" style="40" customWidth="1"/>
    <col min="14086" max="14336" width="9.140625" style="40"/>
    <col min="14337" max="14337" width="4.85546875" style="40" customWidth="1"/>
    <col min="14338" max="14338" width="31.42578125" style="40" customWidth="1"/>
    <col min="14339" max="14339" width="22.28515625" style="40" customWidth="1"/>
    <col min="14340" max="14340" width="17.28515625" style="40" customWidth="1"/>
    <col min="14341" max="14341" width="17.140625" style="40" customWidth="1"/>
    <col min="14342" max="14592" width="9.140625" style="40"/>
    <col min="14593" max="14593" width="4.85546875" style="40" customWidth="1"/>
    <col min="14594" max="14594" width="31.42578125" style="40" customWidth="1"/>
    <col min="14595" max="14595" width="22.28515625" style="40" customWidth="1"/>
    <col min="14596" max="14596" width="17.28515625" style="40" customWidth="1"/>
    <col min="14597" max="14597" width="17.140625" style="40" customWidth="1"/>
    <col min="14598" max="14848" width="9.140625" style="40"/>
    <col min="14849" max="14849" width="4.85546875" style="40" customWidth="1"/>
    <col min="14850" max="14850" width="31.42578125" style="40" customWidth="1"/>
    <col min="14851" max="14851" width="22.28515625" style="40" customWidth="1"/>
    <col min="14852" max="14852" width="17.28515625" style="40" customWidth="1"/>
    <col min="14853" max="14853" width="17.140625" style="40" customWidth="1"/>
    <col min="14854" max="15104" width="9.140625" style="40"/>
    <col min="15105" max="15105" width="4.85546875" style="40" customWidth="1"/>
    <col min="15106" max="15106" width="31.42578125" style="40" customWidth="1"/>
    <col min="15107" max="15107" width="22.28515625" style="40" customWidth="1"/>
    <col min="15108" max="15108" width="17.28515625" style="40" customWidth="1"/>
    <col min="15109" max="15109" width="17.140625" style="40" customWidth="1"/>
    <col min="15110" max="15360" width="9.140625" style="40"/>
    <col min="15361" max="15361" width="4.85546875" style="40" customWidth="1"/>
    <col min="15362" max="15362" width="31.42578125" style="40" customWidth="1"/>
    <col min="15363" max="15363" width="22.28515625" style="40" customWidth="1"/>
    <col min="15364" max="15364" width="17.28515625" style="40" customWidth="1"/>
    <col min="15365" max="15365" width="17.140625" style="40" customWidth="1"/>
    <col min="15366" max="15616" width="9.140625" style="40"/>
    <col min="15617" max="15617" width="4.85546875" style="40" customWidth="1"/>
    <col min="15618" max="15618" width="31.42578125" style="40" customWidth="1"/>
    <col min="15619" max="15619" width="22.28515625" style="40" customWidth="1"/>
    <col min="15620" max="15620" width="17.28515625" style="40" customWidth="1"/>
    <col min="15621" max="15621" width="17.140625" style="40" customWidth="1"/>
    <col min="15622" max="15872" width="9.140625" style="40"/>
    <col min="15873" max="15873" width="4.85546875" style="40" customWidth="1"/>
    <col min="15874" max="15874" width="31.42578125" style="40" customWidth="1"/>
    <col min="15875" max="15875" width="22.28515625" style="40" customWidth="1"/>
    <col min="15876" max="15876" width="17.28515625" style="40" customWidth="1"/>
    <col min="15877" max="15877" width="17.140625" style="40" customWidth="1"/>
    <col min="15878" max="16128" width="9.140625" style="40"/>
    <col min="16129" max="16129" width="4.85546875" style="40" customWidth="1"/>
    <col min="16130" max="16130" width="31.42578125" style="40" customWidth="1"/>
    <col min="16131" max="16131" width="22.28515625" style="40" customWidth="1"/>
    <col min="16132" max="16132" width="17.28515625" style="40" customWidth="1"/>
    <col min="16133" max="16133" width="17.140625" style="40" customWidth="1"/>
    <col min="16134" max="16384" width="9.140625" style="40"/>
  </cols>
  <sheetData>
    <row r="1" spans="1:8" s="39" customFormat="1" ht="18" x14ac:dyDescent="0.2">
      <c r="A1" s="334" t="str">
        <f>'[26]MG COVER PAGE'!A1</f>
        <v>Name of Distribution Licensee: M G V C L</v>
      </c>
      <c r="B1" s="334"/>
      <c r="C1" s="334"/>
      <c r="D1" s="334"/>
      <c r="E1" s="334"/>
      <c r="F1" s="225"/>
      <c r="G1" s="225"/>
      <c r="H1" s="225"/>
    </row>
    <row r="2" spans="1:8" s="39" customFormat="1" ht="18" x14ac:dyDescent="0.2">
      <c r="A2" s="334" t="str">
        <f>'[26]MG COVER PAGE'!A2</f>
        <v>Quarter :   Q-4  (JAN-FEB-MAR-2026)</v>
      </c>
      <c r="B2" s="334"/>
      <c r="C2" s="334"/>
      <c r="D2" s="334"/>
      <c r="E2" s="334"/>
      <c r="F2" s="225"/>
      <c r="G2" s="225"/>
      <c r="H2" s="225"/>
    </row>
    <row r="3" spans="1:8" s="39" customFormat="1" ht="18" x14ac:dyDescent="0.2">
      <c r="A3" s="334" t="str">
        <f>'[26]MG COVER PAGE'!A3</f>
        <v>Year: 2025-26</v>
      </c>
      <c r="B3" s="334"/>
      <c r="C3" s="334"/>
      <c r="D3" s="334"/>
      <c r="E3" s="334"/>
      <c r="F3" s="225"/>
      <c r="G3" s="225"/>
      <c r="H3" s="225"/>
    </row>
    <row r="4" spans="1:8" s="115" customFormat="1" ht="18" x14ac:dyDescent="0.2">
      <c r="A4" s="224" t="s">
        <v>359</v>
      </c>
      <c r="B4" s="226"/>
      <c r="C4" s="226"/>
      <c r="D4" s="226"/>
      <c r="E4" s="226"/>
      <c r="F4" s="227"/>
      <c r="G4" s="227"/>
      <c r="H4" s="227"/>
    </row>
    <row r="5" spans="1:8" s="116" customFormat="1" ht="19.5" customHeight="1" x14ac:dyDescent="0.2">
      <c r="A5" s="335" t="s">
        <v>360</v>
      </c>
      <c r="B5" s="335"/>
      <c r="C5" s="335"/>
      <c r="D5" s="335"/>
      <c r="E5" s="335"/>
      <c r="F5" s="228"/>
      <c r="G5" s="229"/>
      <c r="H5" s="229"/>
    </row>
    <row r="6" spans="1:8" s="116" customFormat="1" ht="15" x14ac:dyDescent="0.2">
      <c r="A6" s="336" t="s">
        <v>361</v>
      </c>
      <c r="B6" s="329" t="s">
        <v>362</v>
      </c>
      <c r="C6" s="230" t="s">
        <v>363</v>
      </c>
      <c r="D6" s="329" t="s">
        <v>364</v>
      </c>
      <c r="E6" s="330" t="s">
        <v>365</v>
      </c>
      <c r="F6" s="329" t="s">
        <v>366</v>
      </c>
      <c r="G6" s="330" t="s">
        <v>365</v>
      </c>
      <c r="H6" s="231" t="s">
        <v>365</v>
      </c>
    </row>
    <row r="7" spans="1:8" s="116" customFormat="1" ht="96" customHeight="1" x14ac:dyDescent="0.2">
      <c r="A7" s="336"/>
      <c r="B7" s="329"/>
      <c r="C7" s="232" t="s">
        <v>367</v>
      </c>
      <c r="D7" s="232" t="s">
        <v>368</v>
      </c>
      <c r="E7" s="232" t="s">
        <v>369</v>
      </c>
      <c r="F7" s="232" t="s">
        <v>370</v>
      </c>
      <c r="G7" s="232" t="s">
        <v>371</v>
      </c>
      <c r="H7" s="232" t="s">
        <v>372</v>
      </c>
    </row>
    <row r="8" spans="1:8" s="116" customFormat="1" ht="55.5" customHeight="1" x14ac:dyDescent="0.2">
      <c r="A8" s="233">
        <v>1</v>
      </c>
      <c r="B8" s="234" t="s">
        <v>373</v>
      </c>
      <c r="C8" s="233" t="s">
        <v>374</v>
      </c>
      <c r="D8" s="235">
        <v>0</v>
      </c>
      <c r="E8" s="235">
        <v>0</v>
      </c>
      <c r="F8" s="235">
        <v>0</v>
      </c>
      <c r="G8" s="235">
        <v>0</v>
      </c>
      <c r="H8" s="235">
        <v>0</v>
      </c>
    </row>
    <row r="9" spans="1:8" s="116" customFormat="1" ht="120" x14ac:dyDescent="0.2">
      <c r="A9" s="233">
        <v>2</v>
      </c>
      <c r="B9" s="234" t="s">
        <v>375</v>
      </c>
      <c r="C9" s="234" t="s">
        <v>376</v>
      </c>
      <c r="D9" s="235">
        <v>0</v>
      </c>
      <c r="E9" s="235">
        <v>0</v>
      </c>
      <c r="F9" s="235">
        <v>0</v>
      </c>
      <c r="G9" s="235">
        <v>0</v>
      </c>
      <c r="H9" s="235">
        <v>0</v>
      </c>
    </row>
    <row r="10" spans="1:8" s="116" customFormat="1" ht="84" x14ac:dyDescent="0.2">
      <c r="A10" s="233">
        <v>3</v>
      </c>
      <c r="B10" s="234" t="s">
        <v>377</v>
      </c>
      <c r="C10" s="234" t="s">
        <v>376</v>
      </c>
      <c r="D10" s="235">
        <v>0</v>
      </c>
      <c r="E10" s="235">
        <v>0</v>
      </c>
      <c r="F10" s="235">
        <v>0</v>
      </c>
      <c r="G10" s="235">
        <v>0</v>
      </c>
      <c r="H10" s="235">
        <v>0</v>
      </c>
    </row>
    <row r="11" spans="1:8" s="116" customFormat="1" ht="84" x14ac:dyDescent="0.2">
      <c r="A11" s="233">
        <v>4</v>
      </c>
      <c r="B11" s="234" t="s">
        <v>378</v>
      </c>
      <c r="C11" s="234" t="s">
        <v>376</v>
      </c>
      <c r="D11" s="235">
        <v>0</v>
      </c>
      <c r="E11" s="235">
        <v>0</v>
      </c>
      <c r="F11" s="235">
        <v>0</v>
      </c>
      <c r="G11" s="235">
        <v>0</v>
      </c>
      <c r="H11" s="235">
        <v>0</v>
      </c>
    </row>
    <row r="12" spans="1:8" s="116" customFormat="1" ht="39" customHeight="1" x14ac:dyDescent="0.2">
      <c r="A12" s="233">
        <v>5</v>
      </c>
      <c r="B12" s="233" t="s">
        <v>379</v>
      </c>
      <c r="C12" s="234" t="s">
        <v>376</v>
      </c>
      <c r="D12" s="235">
        <v>0</v>
      </c>
      <c r="E12" s="235">
        <v>0</v>
      </c>
      <c r="F12" s="235">
        <v>0</v>
      </c>
      <c r="G12" s="235">
        <v>0</v>
      </c>
      <c r="H12" s="235">
        <v>0</v>
      </c>
    </row>
    <row r="13" spans="1:8" s="116" customFormat="1" ht="45.75" customHeight="1" x14ac:dyDescent="0.2">
      <c r="A13" s="233">
        <v>6</v>
      </c>
      <c r="B13" s="234" t="s">
        <v>380</v>
      </c>
      <c r="C13" s="331" t="s">
        <v>376</v>
      </c>
      <c r="D13" s="235">
        <v>0</v>
      </c>
      <c r="E13" s="235">
        <v>0</v>
      </c>
      <c r="F13" s="235">
        <v>0</v>
      </c>
      <c r="G13" s="235">
        <v>0</v>
      </c>
      <c r="H13" s="235">
        <v>0</v>
      </c>
    </row>
    <row r="14" spans="1:8" s="116" customFormat="1" ht="15" x14ac:dyDescent="0.2">
      <c r="A14" s="233">
        <v>7</v>
      </c>
      <c r="B14" s="233" t="s">
        <v>381</v>
      </c>
      <c r="C14" s="332"/>
      <c r="D14" s="235">
        <v>0</v>
      </c>
      <c r="E14" s="235">
        <v>0</v>
      </c>
      <c r="F14" s="235">
        <v>0</v>
      </c>
      <c r="G14" s="235">
        <v>0</v>
      </c>
      <c r="H14" s="235">
        <v>0</v>
      </c>
    </row>
    <row r="15" spans="1:8" s="116" customFormat="1" ht="24" x14ac:dyDescent="0.2">
      <c r="A15" s="233">
        <v>8</v>
      </c>
      <c r="B15" s="234" t="s">
        <v>382</v>
      </c>
      <c r="C15" s="332"/>
      <c r="D15" s="235">
        <v>0</v>
      </c>
      <c r="E15" s="235">
        <v>0</v>
      </c>
      <c r="F15" s="235">
        <v>0</v>
      </c>
      <c r="G15" s="235">
        <v>0</v>
      </c>
      <c r="H15" s="235">
        <v>0</v>
      </c>
    </row>
    <row r="16" spans="1:8" s="116" customFormat="1" ht="36" x14ac:dyDescent="0.2">
      <c r="A16" s="233">
        <v>9</v>
      </c>
      <c r="B16" s="234" t="s">
        <v>383</v>
      </c>
      <c r="C16" s="333"/>
      <c r="D16" s="235">
        <v>0</v>
      </c>
      <c r="E16" s="235">
        <v>0</v>
      </c>
      <c r="F16" s="235">
        <v>0</v>
      </c>
      <c r="G16" s="235">
        <v>0</v>
      </c>
      <c r="H16" s="235">
        <v>0</v>
      </c>
    </row>
    <row r="17" spans="1:8" s="116" customFormat="1" ht="48" x14ac:dyDescent="0.2">
      <c r="A17" s="233">
        <v>10</v>
      </c>
      <c r="B17" s="234" t="s">
        <v>384</v>
      </c>
      <c r="C17" s="234" t="s">
        <v>376</v>
      </c>
      <c r="D17" s="235">
        <v>0</v>
      </c>
      <c r="E17" s="235">
        <v>0</v>
      </c>
      <c r="F17" s="235">
        <v>0</v>
      </c>
      <c r="G17" s="235">
        <v>0</v>
      </c>
      <c r="H17" s="235">
        <v>0</v>
      </c>
    </row>
    <row r="18" spans="1:8" s="116" customFormat="1" ht="36" x14ac:dyDescent="0.2">
      <c r="A18" s="233">
        <v>11</v>
      </c>
      <c r="B18" s="234" t="s">
        <v>385</v>
      </c>
      <c r="C18" s="234" t="s">
        <v>376</v>
      </c>
      <c r="D18" s="235">
        <v>0</v>
      </c>
      <c r="E18" s="235">
        <v>0</v>
      </c>
      <c r="F18" s="235">
        <v>0</v>
      </c>
      <c r="G18" s="235">
        <v>0</v>
      </c>
      <c r="H18" s="235">
        <v>0</v>
      </c>
    </row>
    <row r="19" spans="1:8" s="116" customFormat="1" ht="24" x14ac:dyDescent="0.2">
      <c r="A19" s="233">
        <v>12</v>
      </c>
      <c r="B19" s="233" t="s">
        <v>386</v>
      </c>
      <c r="C19" s="234" t="s">
        <v>376</v>
      </c>
      <c r="D19" s="235">
        <v>0</v>
      </c>
      <c r="E19" s="235">
        <v>0</v>
      </c>
      <c r="F19" s="235">
        <v>0</v>
      </c>
      <c r="G19" s="235">
        <v>0</v>
      </c>
      <c r="H19" s="235">
        <v>0</v>
      </c>
    </row>
    <row r="20" spans="1:8" s="116" customFormat="1" ht="84" x14ac:dyDescent="0.2">
      <c r="A20" s="233">
        <v>13</v>
      </c>
      <c r="B20" s="233" t="s">
        <v>387</v>
      </c>
      <c r="C20" s="234" t="s">
        <v>388</v>
      </c>
      <c r="D20" s="235">
        <v>0</v>
      </c>
      <c r="E20" s="235">
        <v>0</v>
      </c>
      <c r="F20" s="235">
        <v>0</v>
      </c>
      <c r="G20" s="235">
        <v>0</v>
      </c>
      <c r="H20" s="235">
        <v>0</v>
      </c>
    </row>
    <row r="21" spans="1:8" ht="144" x14ac:dyDescent="0.2">
      <c r="A21" s="233">
        <v>14</v>
      </c>
      <c r="B21" s="233" t="s">
        <v>389</v>
      </c>
      <c r="C21" s="234" t="s">
        <v>390</v>
      </c>
      <c r="D21" s="235">
        <v>0</v>
      </c>
      <c r="E21" s="235">
        <v>0</v>
      </c>
      <c r="F21" s="235">
        <v>0</v>
      </c>
      <c r="G21" s="235">
        <v>0</v>
      </c>
      <c r="H21" s="235">
        <v>0</v>
      </c>
    </row>
    <row r="22" spans="1:8" ht="96" x14ac:dyDescent="0.2">
      <c r="A22" s="233">
        <v>15</v>
      </c>
      <c r="B22" s="234" t="s">
        <v>391</v>
      </c>
      <c r="C22" s="234" t="s">
        <v>392</v>
      </c>
      <c r="D22" s="235">
        <v>0</v>
      </c>
      <c r="E22" s="235">
        <v>0</v>
      </c>
      <c r="F22" s="235">
        <v>0</v>
      </c>
      <c r="G22" s="235">
        <v>0</v>
      </c>
      <c r="H22" s="235">
        <v>0</v>
      </c>
    </row>
    <row r="23" spans="1:8" ht="96" x14ac:dyDescent="0.2">
      <c r="A23" s="233">
        <v>16</v>
      </c>
      <c r="B23" s="234" t="s">
        <v>393</v>
      </c>
      <c r="C23" s="331" t="s">
        <v>394</v>
      </c>
      <c r="D23" s="235">
        <v>0</v>
      </c>
      <c r="E23" s="235">
        <v>0</v>
      </c>
      <c r="F23" s="235">
        <v>0</v>
      </c>
      <c r="G23" s="235">
        <v>0</v>
      </c>
      <c r="H23" s="235">
        <v>0</v>
      </c>
    </row>
    <row r="24" spans="1:8" ht="48" x14ac:dyDescent="0.2">
      <c r="A24" s="233">
        <v>17</v>
      </c>
      <c r="B24" s="234" t="s">
        <v>395</v>
      </c>
      <c r="C24" s="332"/>
      <c r="D24" s="235">
        <v>0</v>
      </c>
      <c r="E24" s="235">
        <v>0</v>
      </c>
      <c r="F24" s="235">
        <v>0</v>
      </c>
      <c r="G24" s="235">
        <v>0</v>
      </c>
      <c r="H24" s="235">
        <v>0</v>
      </c>
    </row>
    <row r="25" spans="1:8" ht="36" x14ac:dyDescent="0.2">
      <c r="A25" s="233">
        <v>18</v>
      </c>
      <c r="B25" s="234" t="s">
        <v>396</v>
      </c>
      <c r="C25" s="332"/>
      <c r="D25" s="235">
        <v>0</v>
      </c>
      <c r="E25" s="235">
        <v>0</v>
      </c>
      <c r="F25" s="235">
        <v>0</v>
      </c>
      <c r="G25" s="235">
        <v>0</v>
      </c>
      <c r="H25" s="235">
        <v>0</v>
      </c>
    </row>
    <row r="26" spans="1:8" ht="48" x14ac:dyDescent="0.2">
      <c r="A26" s="233">
        <v>19</v>
      </c>
      <c r="B26" s="234" t="s">
        <v>397</v>
      </c>
      <c r="C26" s="332"/>
      <c r="D26" s="235">
        <v>0</v>
      </c>
      <c r="E26" s="235">
        <v>0</v>
      </c>
      <c r="F26" s="235">
        <v>0</v>
      </c>
      <c r="G26" s="235">
        <v>0</v>
      </c>
      <c r="H26" s="235">
        <v>0</v>
      </c>
    </row>
    <row r="27" spans="1:8" ht="48" x14ac:dyDescent="0.2">
      <c r="A27" s="233">
        <v>20</v>
      </c>
      <c r="B27" s="234" t="s">
        <v>398</v>
      </c>
      <c r="C27" s="333"/>
      <c r="D27" s="235">
        <v>0</v>
      </c>
      <c r="E27" s="235">
        <v>0</v>
      </c>
      <c r="F27" s="235">
        <v>0</v>
      </c>
      <c r="G27" s="235">
        <v>0</v>
      </c>
      <c r="H27" s="235">
        <v>0</v>
      </c>
    </row>
    <row r="28" spans="1:8" ht="60" x14ac:dyDescent="0.2">
      <c r="A28" s="233">
        <v>21</v>
      </c>
      <c r="B28" s="233" t="s">
        <v>399</v>
      </c>
      <c r="C28" s="234" t="s">
        <v>400</v>
      </c>
      <c r="D28" s="235">
        <v>0</v>
      </c>
      <c r="E28" s="235">
        <v>0</v>
      </c>
      <c r="F28" s="235">
        <v>0</v>
      </c>
      <c r="G28" s="235">
        <v>0</v>
      </c>
      <c r="H28" s="235">
        <v>0</v>
      </c>
    </row>
    <row r="29" spans="1:8" ht="60" x14ac:dyDescent="0.2">
      <c r="A29" s="233">
        <v>22</v>
      </c>
      <c r="B29" s="234" t="s">
        <v>401</v>
      </c>
      <c r="C29" s="234" t="s">
        <v>402</v>
      </c>
      <c r="D29" s="235">
        <v>0</v>
      </c>
      <c r="E29" s="235">
        <v>0</v>
      </c>
      <c r="F29" s="235">
        <v>0</v>
      </c>
      <c r="G29" s="235">
        <v>0</v>
      </c>
      <c r="H29" s="235">
        <v>0</v>
      </c>
    </row>
    <row r="30" spans="1:8" ht="24" x14ac:dyDescent="0.2">
      <c r="A30" s="233">
        <v>23</v>
      </c>
      <c r="B30" s="234" t="s">
        <v>403</v>
      </c>
      <c r="C30" s="233" t="s">
        <v>404</v>
      </c>
      <c r="D30" s="235">
        <v>0</v>
      </c>
      <c r="E30" s="235">
        <v>0</v>
      </c>
      <c r="F30" s="235">
        <v>0</v>
      </c>
      <c r="G30" s="235">
        <v>0</v>
      </c>
      <c r="H30" s="235">
        <v>0</v>
      </c>
    </row>
    <row r="31" spans="1:8" ht="36" x14ac:dyDescent="0.2">
      <c r="A31" s="233">
        <v>24</v>
      </c>
      <c r="B31" s="234" t="s">
        <v>405</v>
      </c>
      <c r="C31" s="234" t="s">
        <v>406</v>
      </c>
      <c r="D31" s="235">
        <v>0</v>
      </c>
      <c r="E31" s="235">
        <v>0</v>
      </c>
      <c r="F31" s="235">
        <v>0</v>
      </c>
      <c r="G31" s="235">
        <v>0</v>
      </c>
      <c r="H31" s="235">
        <v>0</v>
      </c>
    </row>
  </sheetData>
  <mergeCells count="10">
    <mergeCell ref="F6:G6"/>
    <mergeCell ref="C13:C16"/>
    <mergeCell ref="C23:C27"/>
    <mergeCell ref="A1:E1"/>
    <mergeCell ref="A2:E2"/>
    <mergeCell ref="A3:E3"/>
    <mergeCell ref="A5:E5"/>
    <mergeCell ref="A6:A7"/>
    <mergeCell ref="B6:B7"/>
    <mergeCell ref="D6:E6"/>
  </mergeCells>
  <printOptions horizontalCentered="1" verticalCentered="1"/>
  <pageMargins left="0.45" right="0.45" top="0.5" bottom="0.5" header="0.3" footer="0.3"/>
  <pageSetup paperSize="9" scale="90" orientation="landscape" r:id="rId1"/>
  <headerFooter>
    <oddFooter>&amp;L&amp;A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view="pageBreakPreview" zoomScale="60" zoomScaleNormal="145" workbookViewId="0">
      <selection activeCell="A9" sqref="A9"/>
    </sheetView>
  </sheetViews>
  <sheetFormatPr defaultRowHeight="15" x14ac:dyDescent="0.25"/>
  <sheetData>
    <row r="1" spans="1:9" x14ac:dyDescent="0.25">
      <c r="A1" s="337" t="s">
        <v>407</v>
      </c>
      <c r="B1" s="338"/>
      <c r="C1" s="338"/>
      <c r="D1" s="338"/>
      <c r="E1" s="338"/>
      <c r="F1" s="338"/>
      <c r="G1" s="338"/>
      <c r="H1" s="338"/>
      <c r="I1" s="338"/>
    </row>
    <row r="2" spans="1:9" ht="192" x14ac:dyDescent="0.25">
      <c r="A2" s="119" t="s">
        <v>361</v>
      </c>
      <c r="B2" s="119" t="s">
        <v>408</v>
      </c>
      <c r="C2" s="119" t="s">
        <v>409</v>
      </c>
      <c r="D2" s="119" t="s">
        <v>410</v>
      </c>
      <c r="E2" s="119" t="s">
        <v>411</v>
      </c>
      <c r="F2" s="119" t="s">
        <v>412</v>
      </c>
      <c r="G2" s="119" t="s">
        <v>413</v>
      </c>
      <c r="H2" s="119" t="s">
        <v>414</v>
      </c>
      <c r="I2" s="119" t="s">
        <v>415</v>
      </c>
    </row>
    <row r="3" spans="1:9" x14ac:dyDescent="0.25">
      <c r="A3" s="117" t="s">
        <v>365</v>
      </c>
      <c r="B3" s="118">
        <v>0</v>
      </c>
      <c r="C3" s="118">
        <v>0</v>
      </c>
      <c r="D3" s="118">
        <v>0</v>
      </c>
      <c r="E3" s="118">
        <v>0</v>
      </c>
      <c r="F3" s="118">
        <v>0</v>
      </c>
      <c r="G3" s="118">
        <v>0</v>
      </c>
      <c r="H3" s="118">
        <v>0</v>
      </c>
      <c r="I3" s="118">
        <v>0</v>
      </c>
    </row>
    <row r="4" spans="1:9" x14ac:dyDescent="0.25">
      <c r="A4" s="117" t="s">
        <v>365</v>
      </c>
      <c r="B4" s="118" t="s">
        <v>365</v>
      </c>
      <c r="C4" s="118" t="s">
        <v>365</v>
      </c>
      <c r="D4" s="118" t="s">
        <v>365</v>
      </c>
      <c r="E4" s="118" t="s">
        <v>365</v>
      </c>
      <c r="F4" s="118" t="s">
        <v>365</v>
      </c>
      <c r="G4" s="118" t="s">
        <v>365</v>
      </c>
      <c r="H4" s="118" t="s">
        <v>365</v>
      </c>
      <c r="I4" s="118" t="s">
        <v>365</v>
      </c>
    </row>
    <row r="5" spans="1:9" x14ac:dyDescent="0.25">
      <c r="A5" s="117" t="s">
        <v>365</v>
      </c>
      <c r="B5" s="118" t="s">
        <v>365</v>
      </c>
      <c r="C5" s="118" t="s">
        <v>365</v>
      </c>
      <c r="D5" s="118" t="s">
        <v>365</v>
      </c>
      <c r="E5" s="118" t="s">
        <v>365</v>
      </c>
      <c r="F5" s="118" t="s">
        <v>365</v>
      </c>
      <c r="G5" s="118" t="s">
        <v>365</v>
      </c>
      <c r="H5" s="118" t="s">
        <v>365</v>
      </c>
      <c r="I5" s="118" t="s">
        <v>365</v>
      </c>
    </row>
    <row r="6" spans="1:9" x14ac:dyDescent="0.25">
      <c r="A6" s="117" t="s">
        <v>365</v>
      </c>
      <c r="B6" s="118" t="s">
        <v>365</v>
      </c>
      <c r="C6" s="118" t="s">
        <v>365</v>
      </c>
      <c r="D6" s="118" t="s">
        <v>365</v>
      </c>
      <c r="E6" s="118" t="s">
        <v>365</v>
      </c>
      <c r="F6" s="118" t="s">
        <v>365</v>
      </c>
      <c r="G6" s="118" t="s">
        <v>365</v>
      </c>
      <c r="H6" s="118" t="s">
        <v>365</v>
      </c>
      <c r="I6" s="118" t="s">
        <v>365</v>
      </c>
    </row>
  </sheetData>
  <mergeCells count="1">
    <mergeCell ref="A1:I1"/>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60" zoomScaleNormal="100" workbookViewId="0">
      <selection activeCell="A9" sqref="A9"/>
    </sheetView>
  </sheetViews>
  <sheetFormatPr defaultRowHeight="15" x14ac:dyDescent="0.25"/>
  <cols>
    <col min="1" max="1" width="19.42578125" customWidth="1"/>
    <col min="2" max="3" width="21" customWidth="1"/>
    <col min="4" max="4" width="25.85546875" customWidth="1"/>
    <col min="5" max="5" width="26.5703125" customWidth="1"/>
    <col min="6" max="6" width="22.7109375" customWidth="1"/>
    <col min="7" max="7" width="22.140625" customWidth="1"/>
  </cols>
  <sheetData>
    <row r="1" spans="1:5" ht="26.25" thickBot="1" x14ac:dyDescent="0.4">
      <c r="A1" s="339" t="s">
        <v>416</v>
      </c>
      <c r="B1" s="340"/>
      <c r="C1" s="340"/>
      <c r="D1" s="340"/>
      <c r="E1" s="341"/>
    </row>
    <row r="2" spans="1:5" s="121" customFormat="1" ht="147.75" customHeight="1" x14ac:dyDescent="0.25">
      <c r="A2" s="120" t="s">
        <v>417</v>
      </c>
      <c r="B2" s="120" t="s">
        <v>418</v>
      </c>
      <c r="C2" s="120" t="s">
        <v>419</v>
      </c>
      <c r="D2" s="120" t="s">
        <v>420</v>
      </c>
      <c r="E2" s="120" t="s">
        <v>421</v>
      </c>
    </row>
    <row r="3" spans="1:5" ht="20.25" hidden="1" x14ac:dyDescent="0.3">
      <c r="A3" s="122">
        <v>402</v>
      </c>
      <c r="B3" s="122">
        <v>402</v>
      </c>
      <c r="C3" s="122"/>
      <c r="D3" s="122"/>
      <c r="E3" s="122"/>
    </row>
    <row r="4" spans="1:5" ht="20.25" hidden="1" x14ac:dyDescent="0.3">
      <c r="A4" s="122">
        <v>378</v>
      </c>
      <c r="B4" s="122">
        <v>378</v>
      </c>
      <c r="C4" s="122"/>
      <c r="D4" s="122"/>
      <c r="E4" s="122"/>
    </row>
    <row r="5" spans="1:5" ht="20.25" hidden="1" x14ac:dyDescent="0.3">
      <c r="A5" s="122">
        <v>221</v>
      </c>
      <c r="B5" s="122">
        <v>221</v>
      </c>
      <c r="C5" s="122"/>
      <c r="D5" s="122"/>
      <c r="E5" s="122"/>
    </row>
    <row r="6" spans="1:5" ht="20.25" hidden="1" x14ac:dyDescent="0.3">
      <c r="A6" s="122">
        <v>381</v>
      </c>
      <c r="B6" s="122">
        <v>381</v>
      </c>
      <c r="C6" s="122"/>
      <c r="D6" s="122"/>
      <c r="E6" s="122"/>
    </row>
    <row r="7" spans="1:5" ht="22.5" hidden="1" customHeight="1" x14ac:dyDescent="0.3">
      <c r="A7" s="122">
        <v>151</v>
      </c>
      <c r="B7" s="122">
        <v>151</v>
      </c>
      <c r="C7" s="122"/>
      <c r="D7" s="122"/>
      <c r="E7" s="122"/>
    </row>
    <row r="8" spans="1:5" s="124" customFormat="1" ht="20.25" x14ac:dyDescent="0.25">
      <c r="A8" s="123">
        <f>SUM(A3:A7)</f>
        <v>1533</v>
      </c>
      <c r="B8" s="123">
        <f t="shared" ref="B8:E8" si="0">SUM(B3:B7)</f>
        <v>1533</v>
      </c>
      <c r="C8" s="123">
        <f t="shared" si="0"/>
        <v>0</v>
      </c>
      <c r="D8" s="123">
        <f t="shared" si="0"/>
        <v>0</v>
      </c>
      <c r="E8" s="123">
        <f t="shared" si="0"/>
        <v>0</v>
      </c>
    </row>
    <row r="13" spans="1:5" ht="22.5" hidden="1" x14ac:dyDescent="0.25">
      <c r="A13" s="342" t="s">
        <v>427</v>
      </c>
      <c r="B13" s="343" t="s">
        <v>428</v>
      </c>
      <c r="C13" s="343"/>
      <c r="D13" s="343"/>
      <c r="E13" s="343"/>
    </row>
    <row r="14" spans="1:5" ht="22.5" hidden="1" x14ac:dyDescent="0.25">
      <c r="A14" s="342"/>
      <c r="B14" s="343" t="s">
        <v>429</v>
      </c>
      <c r="C14" s="343"/>
      <c r="D14" s="343"/>
      <c r="E14" s="343"/>
    </row>
    <row r="15" spans="1:5" ht="22.5" hidden="1" x14ac:dyDescent="0.25">
      <c r="A15" s="342"/>
      <c r="B15" s="344" t="s">
        <v>430</v>
      </c>
      <c r="C15" s="344"/>
      <c r="D15" s="344"/>
      <c r="E15" s="344"/>
    </row>
    <row r="16" spans="1:5" ht="17.25" customHeight="1" x14ac:dyDescent="0.25"/>
  </sheetData>
  <mergeCells count="5">
    <mergeCell ref="A1:E1"/>
    <mergeCell ref="A13:A15"/>
    <mergeCell ref="B13:E13"/>
    <mergeCell ref="B14:E14"/>
    <mergeCell ref="B15:E15"/>
  </mergeCells>
  <pageMargins left="0.7" right="0.7" top="0.75" bottom="0.75" header="0.3" footer="0.3"/>
  <pageSetup paperSize="9" scale="76"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9"/>
  <sheetViews>
    <sheetView view="pageBreakPreview" zoomScale="60" zoomScaleNormal="100" workbookViewId="0">
      <selection activeCell="A9" sqref="A9"/>
    </sheetView>
  </sheetViews>
  <sheetFormatPr defaultRowHeight="15" x14ac:dyDescent="0.25"/>
  <cols>
    <col min="1" max="1" width="15.42578125" customWidth="1"/>
    <col min="2" max="2" width="22.7109375" customWidth="1"/>
    <col min="3" max="3" width="22.42578125" customWidth="1"/>
    <col min="4" max="4" width="22.28515625" customWidth="1"/>
    <col min="5" max="5" width="26" customWidth="1"/>
    <col min="6" max="6" width="22.7109375" customWidth="1"/>
    <col min="7" max="7" width="22.140625" customWidth="1"/>
  </cols>
  <sheetData>
    <row r="3" spans="1:5" ht="15.75" thickBot="1" x14ac:dyDescent="0.3"/>
    <row r="4" spans="1:5" ht="26.25" thickBot="1" x14ac:dyDescent="0.4">
      <c r="A4" s="339" t="s">
        <v>422</v>
      </c>
      <c r="B4" s="340"/>
      <c r="C4" s="340"/>
      <c r="D4" s="340"/>
      <c r="E4" s="341"/>
    </row>
    <row r="5" spans="1:5" ht="135.75" customHeight="1" x14ac:dyDescent="0.25">
      <c r="A5" s="120" t="s">
        <v>417</v>
      </c>
      <c r="B5" s="120" t="s">
        <v>423</v>
      </c>
      <c r="C5" s="120" t="s">
        <v>424</v>
      </c>
      <c r="D5" s="120" t="s">
        <v>425</v>
      </c>
      <c r="E5" s="120" t="s">
        <v>426</v>
      </c>
    </row>
    <row r="6" spans="1:5" ht="20.25" hidden="1" x14ac:dyDescent="0.3">
      <c r="A6" s="122">
        <v>1188</v>
      </c>
      <c r="B6" s="122">
        <v>1188</v>
      </c>
      <c r="C6" s="122"/>
      <c r="D6" s="122"/>
      <c r="E6" s="122"/>
    </row>
    <row r="7" spans="1:5" ht="20.25" hidden="1" x14ac:dyDescent="0.3">
      <c r="A7" s="122">
        <v>137</v>
      </c>
      <c r="B7" s="122">
        <v>137</v>
      </c>
      <c r="C7" s="122"/>
      <c r="D7" s="122"/>
      <c r="E7" s="122"/>
    </row>
    <row r="8" spans="1:5" ht="20.25" hidden="1" x14ac:dyDescent="0.3">
      <c r="A8" s="122">
        <v>550</v>
      </c>
      <c r="B8" s="122">
        <v>550</v>
      </c>
      <c r="C8" s="122"/>
      <c r="D8" s="122"/>
      <c r="E8" s="122"/>
    </row>
    <row r="9" spans="1:5" ht="20.25" hidden="1" x14ac:dyDescent="0.3">
      <c r="A9" s="122">
        <v>878</v>
      </c>
      <c r="B9" s="122">
        <v>878</v>
      </c>
      <c r="C9" s="122"/>
      <c r="D9" s="122"/>
      <c r="E9" s="122"/>
    </row>
    <row r="10" spans="1:5" ht="54" hidden="1" customHeight="1" x14ac:dyDescent="0.3">
      <c r="A10" s="122">
        <v>4437</v>
      </c>
      <c r="B10" s="122">
        <v>4437</v>
      </c>
      <c r="C10" s="122"/>
      <c r="D10" s="122"/>
      <c r="E10" s="122"/>
    </row>
    <row r="11" spans="1:5" s="124" customFormat="1" ht="20.25" x14ac:dyDescent="0.25">
      <c r="A11" s="123">
        <f>SUM(A6:A10)</f>
        <v>7190</v>
      </c>
      <c r="B11" s="123">
        <f t="shared" ref="B11:E11" si="0">SUM(B6:B10)</f>
        <v>7190</v>
      </c>
      <c r="C11" s="123">
        <f t="shared" si="0"/>
        <v>0</v>
      </c>
      <c r="D11" s="123">
        <f t="shared" si="0"/>
        <v>0</v>
      </c>
      <c r="E11" s="123">
        <f t="shared" si="0"/>
        <v>0</v>
      </c>
    </row>
    <row r="16" spans="1:5" ht="22.5" hidden="1" x14ac:dyDescent="0.25">
      <c r="A16" s="342" t="s">
        <v>427</v>
      </c>
      <c r="B16" s="343" t="s">
        <v>428</v>
      </c>
      <c r="C16" s="343"/>
      <c r="D16" s="343"/>
      <c r="E16" s="343"/>
    </row>
    <row r="17" spans="1:5" ht="22.5" hidden="1" x14ac:dyDescent="0.25">
      <c r="A17" s="342"/>
      <c r="B17" s="343" t="s">
        <v>429</v>
      </c>
      <c r="C17" s="343"/>
      <c r="D17" s="343"/>
      <c r="E17" s="343"/>
    </row>
    <row r="18" spans="1:5" ht="22.5" hidden="1" x14ac:dyDescent="0.25">
      <c r="A18" s="342"/>
      <c r="B18" s="344" t="s">
        <v>430</v>
      </c>
      <c r="C18" s="344"/>
      <c r="D18" s="344"/>
      <c r="E18" s="344"/>
    </row>
    <row r="19" spans="1:5" ht="17.25" customHeight="1" x14ac:dyDescent="0.25"/>
  </sheetData>
  <mergeCells count="5">
    <mergeCell ref="A4:E4"/>
    <mergeCell ref="A16:A18"/>
    <mergeCell ref="B16:E16"/>
    <mergeCell ref="B17:E17"/>
    <mergeCell ref="B18:E18"/>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10</vt:i4>
      </vt:variant>
    </vt:vector>
  </HeadingPairs>
  <TitlesOfParts>
    <vt:vector size="29" baseType="lpstr">
      <vt:lpstr>Cum sop (Extra)</vt:lpstr>
      <vt:lpstr>MG COVER PAGE</vt:lpstr>
      <vt:lpstr>MG SoP 01 </vt:lpstr>
      <vt:lpstr>MG SoP 02 </vt:lpstr>
      <vt:lpstr>MG SoP 03 </vt:lpstr>
      <vt:lpstr>MG SoP 04</vt:lpstr>
      <vt:lpstr>MG SoP - 05</vt:lpstr>
      <vt:lpstr>SoP007</vt:lpstr>
      <vt:lpstr>SoP008</vt:lpstr>
      <vt:lpstr>SoP009</vt:lpstr>
      <vt:lpstr>010</vt:lpstr>
      <vt:lpstr>011</vt:lpstr>
      <vt:lpstr>012</vt:lpstr>
      <vt:lpstr>013</vt:lpstr>
      <vt:lpstr>MG SoP - 15</vt:lpstr>
      <vt:lpstr>MG SoP 16</vt:lpstr>
      <vt:lpstr>MG SoP 17</vt:lpstr>
      <vt:lpstr>MG SOP 18</vt:lpstr>
      <vt:lpstr>MF SOP 19</vt:lpstr>
      <vt:lpstr>'011'!Print_Area</vt:lpstr>
      <vt:lpstr>'012'!Print_Area</vt:lpstr>
      <vt:lpstr>'013'!Print_Area</vt:lpstr>
      <vt:lpstr>'MG SoP - 05'!Print_Area</vt:lpstr>
      <vt:lpstr>'MG SoP - 15'!Print_Area</vt:lpstr>
      <vt:lpstr>'MG SoP 03 '!Print_Area</vt:lpstr>
      <vt:lpstr>'MG SoP 04'!Print_Area</vt:lpstr>
      <vt:lpstr>'MG SoP 16'!Print_Area</vt:lpstr>
      <vt:lpstr>'MG SoP 02 '!Print_Titles</vt:lpstr>
      <vt:lpstr>'011'!TT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2026-06-15T08:26:18Z</dcterms:modified>
</cp:coreProperties>
</file>