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NYADAV   23.06.23\SOP RIMs\SOP\SOP 2023-24\"/>
    </mc:Choice>
  </mc:AlternateContent>
  <bookViews>
    <workbookView xWindow="0" yWindow="0" windowWidth="15360" windowHeight="7635" tabRatio="744" firstSheet="7" activeTab="14"/>
  </bookViews>
  <sheets>
    <sheet name="MG COVER PAGE" sheetId="20" r:id="rId1"/>
    <sheet name="MG SoP 01 (GERC)" sheetId="1" r:id="rId2"/>
    <sheet name="SoP 2" sheetId="5" r:id="rId3"/>
    <sheet name="MG SoP 03 " sheetId="10" r:id="rId4"/>
    <sheet name="MG SoP 04" sheetId="11" r:id="rId5"/>
    <sheet name="SOP-05" sheetId="19" r:id="rId6"/>
    <sheet name="MG SoP - 06" sheetId="21" r:id="rId7"/>
    <sheet name="SoP008" sheetId="15" r:id="rId8"/>
    <sheet name="SoP009" sheetId="16" r:id="rId9"/>
    <sheet name="SoP010" sheetId="17" r:id="rId10"/>
    <sheet name="11A" sheetId="12" r:id="rId11"/>
    <sheet name="11B" sheetId="13" r:id="rId12"/>
    <sheet name="11C" sheetId="14" r:id="rId13"/>
    <sheet name="MG SoP - 13" sheetId="22" r:id="rId14"/>
    <sheet name="MG SoP 16" sheetId="18"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1" localSheetId="2">#REF!</definedName>
    <definedName name="\1" localSheetId="5">#REF!</definedName>
    <definedName name="\1">#REF!</definedName>
    <definedName name="\2" localSheetId="2">[1]TLPPOCT!#REF!</definedName>
    <definedName name="\2" localSheetId="5">[1]TLPPOCT!#REF!</definedName>
    <definedName name="\2">[1]TLPPOCT!#REF!</definedName>
    <definedName name="\a" localSheetId="2">#REF!</definedName>
    <definedName name="\a" localSheetId="5">#REF!</definedName>
    <definedName name="\a">#REF!</definedName>
    <definedName name="\b" localSheetId="2">#REF!</definedName>
    <definedName name="\b" localSheetId="5">#REF!</definedName>
    <definedName name="\b">#REF!</definedName>
    <definedName name="\p" localSheetId="5">#REF!</definedName>
    <definedName name="\p">#REF!</definedName>
    <definedName name="__1_1_1" localSheetId="5">#REF!</definedName>
    <definedName name="__1_1_1">#REF!</definedName>
    <definedName name="__123Graph_A" hidden="1">'[2]mpmla wise pp0001'!$A$166:$A$172</definedName>
    <definedName name="__123Graph_B" localSheetId="5" hidden="1">'[2]mpmla wise pp0001'!#REF!</definedName>
    <definedName name="__123Graph_B" hidden="1">'[2]mpmla wise pp0001'!#REF!</definedName>
    <definedName name="__123Graph_C" hidden="1">'[2]mpmla wise pp0001'!$B$166:$B$172</definedName>
    <definedName name="__123Graph_D" localSheetId="5" hidden="1">'[2]mpmla wise pp0001'!#REF!</definedName>
    <definedName name="__123Graph_D" hidden="1">'[2]mpmla wise pp0001'!#REF!</definedName>
    <definedName name="__123Graph_E" hidden="1">'[2]mpmla wise pp0001'!$C$166:$C$172</definedName>
    <definedName name="__123Graph_F" localSheetId="5" hidden="1">'[2]mpmla wise pp0001'!#REF!</definedName>
    <definedName name="__123Graph_F" hidden="1">'[2]mpmla wise pp0001'!#REF!</definedName>
    <definedName name="__123Graph_X" localSheetId="5" hidden="1">'[2]mpmla wise pp0001'!#REF!</definedName>
    <definedName name="__123Graph_X" hidden="1">'[2]mpmla wise pp0001'!#REF!</definedName>
    <definedName name="__2_1_1_1" localSheetId="5">#REF!</definedName>
    <definedName name="__2_1_1_1">#REF!</definedName>
    <definedName name="_1" localSheetId="5">#REF!</definedName>
    <definedName name="_1">#REF!</definedName>
    <definedName name="_1_1" localSheetId="5">#REF!</definedName>
    <definedName name="_1_1">#REF!</definedName>
    <definedName name="_1_1_1" localSheetId="5">#REF!</definedName>
    <definedName name="_1_1_1">#REF!</definedName>
    <definedName name="_1_1_1_1" localSheetId="5">#REF!</definedName>
    <definedName name="_1_1_1_1">#REF!</definedName>
    <definedName name="_1_1_1_1_1" localSheetId="5">#REF!</definedName>
    <definedName name="_1_1_1_1_1">#REF!</definedName>
    <definedName name="_1_10" localSheetId="5">#REF!</definedName>
    <definedName name="_1_10">#REF!</definedName>
    <definedName name="_1_2" localSheetId="5">#REF!</definedName>
    <definedName name="_1_2">#REF!</definedName>
    <definedName name="_1_2_1" localSheetId="5">#REF!</definedName>
    <definedName name="_1_2_1">#REF!</definedName>
    <definedName name="_1_7" localSheetId="5">#REF!</definedName>
    <definedName name="_1_7">#REF!</definedName>
    <definedName name="_1_8" localSheetId="5">#REF!</definedName>
    <definedName name="_1_8">#REF!</definedName>
    <definedName name="_1_9" localSheetId="5">#REF!</definedName>
    <definedName name="_1_9">#REF!</definedName>
    <definedName name="_10Excel_BuiltIn__FilterDatabase_10_1" localSheetId="5">#REF!</definedName>
    <definedName name="_10Excel_BuiltIn__FilterDatabase_10_1">#REF!</definedName>
    <definedName name="_11Excel_BuiltIn__FilterDatabase_11_1" localSheetId="5">#REF!</definedName>
    <definedName name="_11Excel_BuiltIn__FilterDatabase_11_1">#REF!</definedName>
    <definedName name="_123" localSheetId="5" hidden="1">'[2]mpmla wise pp0001'!#REF!</definedName>
    <definedName name="_123" hidden="1">'[2]mpmla wise pp0001'!#REF!</definedName>
    <definedName name="_124" localSheetId="5" hidden="1">'[3]mpmla wise pp02_03'!#REF!</definedName>
    <definedName name="_124" hidden="1">'[3]mpmla wise pp02_03'!#REF!</definedName>
    <definedName name="_125" localSheetId="5" hidden="1">'[3]mpmla wise pp02_03'!#REF!</definedName>
    <definedName name="_125" hidden="1">'[3]mpmla wise pp02_03'!#REF!</definedName>
    <definedName name="_126" localSheetId="5" hidden="1">'[3]mpmla wise pp02_03'!#REF!</definedName>
    <definedName name="_126" hidden="1">'[3]mpmla wise pp02_03'!#REF!</definedName>
    <definedName name="_127" localSheetId="5" hidden="1">'[3]mpmla wise pp02_03'!#REF!</definedName>
    <definedName name="_127" hidden="1">'[3]mpmla wise pp02_03'!#REF!</definedName>
    <definedName name="_128" localSheetId="5" hidden="1">'[3]mpmla wise pp02_03'!#REF!</definedName>
    <definedName name="_128" hidden="1">'[3]mpmla wise pp02_03'!#REF!</definedName>
    <definedName name="_129" localSheetId="5" hidden="1">'[3]mpmla wise pp02_03'!#REF!</definedName>
    <definedName name="_129" hidden="1">'[3]mpmla wise pp02_03'!#REF!</definedName>
    <definedName name="_12Excel_BuiltIn__FilterDatabase_9_1" localSheetId="5">#REF!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5" hidden="1">'[5]mpmla wise pp01_02'!#REF!</definedName>
    <definedName name="_135" hidden="1">'[5]mpmla wise pp01_02'!#REF!</definedName>
    <definedName name="_13Excel_BuiltIn_Database_1" localSheetId="5">#REF!</definedName>
    <definedName name="_13Excel_BuiltIn_Database_1">#REF!</definedName>
    <definedName name="_142" localSheetId="5" hidden="1">'[5]mpmla wise pp01_02'!#REF!</definedName>
    <definedName name="_142" hidden="1">'[5]mpmla wise pp01_02'!#REF!</definedName>
    <definedName name="_14Excel_BuiltIn_Database_1_1" localSheetId="5">#REF!</definedName>
    <definedName name="_14Excel_BuiltIn_Database_1_1">#REF!</definedName>
    <definedName name="_15Excel_BuiltIn_Database_1_11_1" localSheetId="5">#REF!</definedName>
    <definedName name="_15Excel_BuiltIn_Database_1_11_1">#REF!</definedName>
    <definedName name="_16Excel_BuiltIn_Database_1_6_1" localSheetId="5">#REF!</definedName>
    <definedName name="_16Excel_BuiltIn_Database_1_6_1">#REF!</definedName>
    <definedName name="_2" localSheetId="5">[1]TLPPOCT!#REF!</definedName>
    <definedName name="_2">[1]TLPPOCT!#REF!</definedName>
    <definedName name="_2_1" localSheetId="5">[1]TLPPOCT!#REF!</definedName>
    <definedName name="_2_1">[1]TLPPOCT!#REF!</definedName>
    <definedName name="_2_1_1" localSheetId="5">[1]TLPPOCT!#REF!</definedName>
    <definedName name="_2_1_1">[1]TLPPOCT!#REF!</definedName>
    <definedName name="_2_1_1_1" localSheetId="5">[1]TLPPOCT!#REF!</definedName>
    <definedName name="_2_1_1_1">[1]TLPPOCT!#REF!</definedName>
    <definedName name="_2_1_1_1_1" localSheetId="5">[1]TLPPOCT!#REF!</definedName>
    <definedName name="_2_1_1_1_1">[1]TLPPOCT!#REF!</definedName>
    <definedName name="_2_10" localSheetId="5">[1]TLPPOCT!#REF!</definedName>
    <definedName name="_2_10">[1]TLPPOCT!#REF!</definedName>
    <definedName name="_2_2" localSheetId="5">[6]TLPPOCT!#REF!</definedName>
    <definedName name="_2_2">[6]TLPPOCT!#REF!</definedName>
    <definedName name="_2_2_1" localSheetId="5">[7]Recovered_Sheet5!#REF!</definedName>
    <definedName name="_2_2_1">[7]Recovered_Sheet5!#REF!</definedName>
    <definedName name="_2_7" localSheetId="5">[1]TLPPOCT!#REF!</definedName>
    <definedName name="_2_7">[1]TLPPOCT!#REF!</definedName>
    <definedName name="_2_8" localSheetId="5">[1]TLPPOCT!#REF!</definedName>
    <definedName name="_2_8">[1]TLPPOCT!#REF!</definedName>
    <definedName name="_2_9" localSheetId="5">[1]TLPPOCT!#REF!</definedName>
    <definedName name="_2_9">[1]TLPPOCT!#REF!</definedName>
    <definedName name="_3_2_1" localSheetId="5">[1]TLPPOCT!#REF!</definedName>
    <definedName name="_3_2_1">[1]TLPPOCT!#REF!</definedName>
    <definedName name="_4_2_1_1" localSheetId="5">[1]TLPPOCT!#REF!</definedName>
    <definedName name="_4_2_1_1">[1]TLPPOCT!#REF!</definedName>
    <definedName name="_5_a_1" localSheetId="5">#REF!</definedName>
    <definedName name="_5_a_1">#REF!</definedName>
    <definedName name="_6_a_1_1" localSheetId="5">#REF!</definedName>
    <definedName name="_6_a_1_1">#REF!</definedName>
    <definedName name="_7_b_1" localSheetId="5">#REF!</definedName>
    <definedName name="_7_b_1">#REF!</definedName>
    <definedName name="_8_b_1_1" localSheetId="5">#REF!</definedName>
    <definedName name="_8_b_1_1">#REF!</definedName>
    <definedName name="_9_p_1" localSheetId="5">#REF!</definedName>
    <definedName name="_9_p_1">#REF!</definedName>
    <definedName name="_a" localSheetId="5">#REF!</definedName>
    <definedName name="_a">#REF!</definedName>
    <definedName name="_a_1" localSheetId="5">#REF!</definedName>
    <definedName name="_a_1">#REF!</definedName>
    <definedName name="_a_1_1" localSheetId="5">#REF!</definedName>
    <definedName name="_a_1_1">#REF!</definedName>
    <definedName name="_a_1_1_1" localSheetId="5">#REF!</definedName>
    <definedName name="_a_1_1_1">#REF!</definedName>
    <definedName name="_a_1_11" localSheetId="5">#REF!</definedName>
    <definedName name="_a_1_11">#REF!</definedName>
    <definedName name="_a_1_6" localSheetId="5">#REF!</definedName>
    <definedName name="_a_1_6">#REF!</definedName>
    <definedName name="_b" localSheetId="5">#REF!</definedName>
    <definedName name="_b">#REF!</definedName>
    <definedName name="_b_1" localSheetId="5">#REF!</definedName>
    <definedName name="_b_1">#REF!</definedName>
    <definedName name="_b_1_1" localSheetId="5">#REF!</definedName>
    <definedName name="_b_1_1">#REF!</definedName>
    <definedName name="_b_1_1_1" localSheetId="5">#REF!</definedName>
    <definedName name="_b_1_1_1">#REF!</definedName>
    <definedName name="_Dist_Bin" localSheetId="5" hidden="1">#REF!</definedName>
    <definedName name="_Dist_Bin" hidden="1">#REF!</definedName>
    <definedName name="_Dist_Values" localSheetId="5" hidden="1">#REF!</definedName>
    <definedName name="_Dist_Values" hidden="1">#REF!</definedName>
    <definedName name="_Fill" localSheetId="5" hidden="1">#REF!</definedName>
    <definedName name="_Fill" hidden="1">#REF!</definedName>
    <definedName name="_xlnm._FilterDatabase" localSheetId="2" hidden="1">'SoP 2'!$A$6:$R$67</definedName>
    <definedName name="_Key1" hidden="1">[2]zpF0001!$E$39:$E$78</definedName>
    <definedName name="_Key2" hidden="1">[2]zpF0001!$O$149:$O$158</definedName>
    <definedName name="_key3" localSheetId="5" hidden="1">'[8]mpmla wise pp01_02'!#REF!</definedName>
    <definedName name="_key3" hidden="1">'[8]mpmla wise pp01_02'!#REF!</definedName>
    <definedName name="_Order1" hidden="1">255</definedName>
    <definedName name="_Order2" hidden="1">255</definedName>
    <definedName name="_p" localSheetId="5">#REF!</definedName>
    <definedName name="_p">#REF!</definedName>
    <definedName name="_p_1" localSheetId="5">#REF!</definedName>
    <definedName name="_p_1">#REF!</definedName>
    <definedName name="_p_1_1" localSheetId="5">#REF!</definedName>
    <definedName name="_p_1_1">#REF!</definedName>
    <definedName name="_S8" localSheetId="5">#REF!</definedName>
    <definedName name="_S8">#REF!</definedName>
    <definedName name="_S88" localSheetId="5">#REF!</definedName>
    <definedName name="_S88">#REF!</definedName>
    <definedName name="_S888" localSheetId="5">#REF!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5" hidden="1">'[8]mpmla wise pp01_02'!#REF!</definedName>
    <definedName name="aaa" hidden="1">'[8]mpmla wise pp01_02'!#REF!</definedName>
    <definedName name="Acti" localSheetId="2" hidden="1">{"'Sheet1'!$A$4386:$N$4591"}</definedName>
    <definedName name="Acti" localSheetId="5" hidden="1">{"'Sheet1'!$A$4386:$N$4591"}</definedName>
    <definedName name="Acti" hidden="1">{"'Sheet1'!$A$4386:$N$4591"}</definedName>
    <definedName name="agmeter" localSheetId="5">#REF!</definedName>
    <definedName name="agmeter">#REF!</definedName>
    <definedName name="agmeter_1" localSheetId="5">#REF!</definedName>
    <definedName name="agmeter_1">#REF!</definedName>
    <definedName name="agmeter_10" localSheetId="5">#REF!</definedName>
    <definedName name="agmeter_10">#REF!</definedName>
    <definedName name="agmeter_17" localSheetId="5">#REF!</definedName>
    <definedName name="agmeter_17">#REF!</definedName>
    <definedName name="agmeter_18" localSheetId="5">#REF!</definedName>
    <definedName name="agmeter_18">#REF!</definedName>
    <definedName name="agmeter_2" localSheetId="5">#REF!</definedName>
    <definedName name="agmeter_2">#REF!</definedName>
    <definedName name="agmeter_5" localSheetId="5">#REF!</definedName>
    <definedName name="agmeter_5">#REF!</definedName>
    <definedName name="agmeter_8" localSheetId="5">#REF!</definedName>
    <definedName name="agmeter_8">#REF!</definedName>
    <definedName name="agmeter_9" localSheetId="5">#REF!</definedName>
    <definedName name="agmeter_9">#REF!</definedName>
    <definedName name="ann" localSheetId="2" hidden="1">{"'Sheet1'!$A$4386:$N$4591"}</definedName>
    <definedName name="ann" localSheetId="5"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2">#REF!</definedName>
    <definedName name="ATCFMP_1_10" localSheetId="5">#REF!</definedName>
    <definedName name="ATCFMP_1_10">#REF!</definedName>
    <definedName name="ATCFMP_1_11" localSheetId="2">#REF!</definedName>
    <definedName name="ATCFMP_1_11" localSheetId="5">#REF!</definedName>
    <definedName name="ATCFMP_1_11">#REF!</definedName>
    <definedName name="ATCFMP_1_20">'[12]compar jgy'!$B$1:$H$259</definedName>
    <definedName name="ATCFMP_1_21">'[12]COMPARE AG'!$B$1:$H$147</definedName>
    <definedName name="ATCFMP_1_36" localSheetId="2">#REF!</definedName>
    <definedName name="ATCFMP_1_36" localSheetId="5">#REF!</definedName>
    <definedName name="ATCFMP_1_36">#REF!</definedName>
    <definedName name="ATCFMP_1_38" localSheetId="2">#REF!</definedName>
    <definedName name="ATCFMP_1_38" localSheetId="5">#REF!</definedName>
    <definedName name="ATCFMP_1_38">#REF!</definedName>
    <definedName name="ATCFMP_1_39" localSheetId="2">#REF!</definedName>
    <definedName name="ATCFMP_1_39" localSheetId="5">#REF!</definedName>
    <definedName name="ATCFMP_1_39">#REF!</definedName>
    <definedName name="ATCFMP_1_4" localSheetId="5">#REF!</definedName>
    <definedName name="ATCFMP_1_4">#REF!</definedName>
    <definedName name="ATCFMP_1_40" localSheetId="5">#REF!</definedName>
    <definedName name="ATCFMP_1_40">#REF!</definedName>
    <definedName name="ATCFMP_1_41" localSheetId="5">#REF!</definedName>
    <definedName name="ATCFMP_1_41">#REF!</definedName>
    <definedName name="ATCFMP_1_42" localSheetId="5">#REF!</definedName>
    <definedName name="ATCFMP_1_42">#REF!</definedName>
    <definedName name="ATCFMP_1_43" localSheetId="5">#REF!</definedName>
    <definedName name="ATCFMP_1_43">#REF!</definedName>
    <definedName name="ATCFMP_1_5" localSheetId="5">#REF!</definedName>
    <definedName name="ATCFMP_1_5">#REF!</definedName>
    <definedName name="ATCFMP_1_6" localSheetId="5">#REF!</definedName>
    <definedName name="ATCFMP_1_6">#REF!</definedName>
    <definedName name="ATCFMP_1_9" localSheetId="5">#REF!</definedName>
    <definedName name="ATCFMP_1_9">#REF!</definedName>
    <definedName name="ATCFMP_10_6" localSheetId="5">#REF!</definedName>
    <definedName name="ATCFMP_10_6">#REF!</definedName>
    <definedName name="ATCFMP_11_6" localSheetId="5">#REF!</definedName>
    <definedName name="ATCFMP_11_6">#REF!</definedName>
    <definedName name="ATCFMP_12" localSheetId="5">#REF!</definedName>
    <definedName name="ATCFMP_12">#REF!</definedName>
    <definedName name="ATCFMP_12_6" localSheetId="5">#REF!</definedName>
    <definedName name="ATCFMP_12_6">#REF!</definedName>
    <definedName name="ATCFMP_2" localSheetId="5">#REF!</definedName>
    <definedName name="ATCFMP_2">#REF!</definedName>
    <definedName name="ATCFMP_2_10" localSheetId="5">#REF!</definedName>
    <definedName name="ATCFMP_2_10">#REF!</definedName>
    <definedName name="ATCFMP_2_11" localSheetId="5">#REF!</definedName>
    <definedName name="ATCFMP_2_11">#REF!</definedName>
    <definedName name="ATCFMP_2_16" localSheetId="5">#REF!</definedName>
    <definedName name="ATCFMP_2_16">#REF!</definedName>
    <definedName name="ATCFMP_2_36" localSheetId="5">#REF!</definedName>
    <definedName name="ATCFMP_2_36">#REF!</definedName>
    <definedName name="ATCFMP_2_39" localSheetId="5">#REF!</definedName>
    <definedName name="ATCFMP_2_39">#REF!</definedName>
    <definedName name="ATCFMP_2_41" localSheetId="5">#REF!</definedName>
    <definedName name="ATCFMP_2_41">#REF!</definedName>
    <definedName name="ATCFMP_2_5" localSheetId="5">#REF!</definedName>
    <definedName name="ATCFMP_2_5">#REF!</definedName>
    <definedName name="ATCFMP_2_6" localSheetId="5">#REF!</definedName>
    <definedName name="ATCFMP_2_6">#REF!</definedName>
    <definedName name="ATCFMP_2_9" localSheetId="5">#REF!</definedName>
    <definedName name="ATCFMP_2_9">#REF!</definedName>
    <definedName name="ATCFMP_20">'[12]compar jgy'!$B$1:$H$105</definedName>
    <definedName name="ATCFMP_21">'[12]COMPARE AG'!$B$1:$H$106</definedName>
    <definedName name="ATCFMP_3" localSheetId="2">#REF!</definedName>
    <definedName name="ATCFMP_3" localSheetId="5">#REF!</definedName>
    <definedName name="ATCFMP_3">#REF!</definedName>
    <definedName name="ATCFMP_3_10" localSheetId="2">#REF!</definedName>
    <definedName name="ATCFMP_3_10" localSheetId="5">#REF!</definedName>
    <definedName name="ATCFMP_3_10">#REF!</definedName>
    <definedName name="ATCFMP_3_11" localSheetId="2">#REF!</definedName>
    <definedName name="ATCFMP_3_11" localSheetId="5">#REF!</definedName>
    <definedName name="ATCFMP_3_11">#REF!</definedName>
    <definedName name="ATCFMP_3_16" localSheetId="5">#REF!</definedName>
    <definedName name="ATCFMP_3_16">#REF!</definedName>
    <definedName name="ATCFMP_3_39" localSheetId="5">#REF!</definedName>
    <definedName name="ATCFMP_3_39">#REF!</definedName>
    <definedName name="ATCFMP_3_41" localSheetId="5">#REF!</definedName>
    <definedName name="ATCFMP_3_41">#REF!</definedName>
    <definedName name="ATCFMP_3_5" localSheetId="5">#REF!</definedName>
    <definedName name="ATCFMP_3_5">#REF!</definedName>
    <definedName name="ATCFMP_3_6" localSheetId="5">#REF!</definedName>
    <definedName name="ATCFMP_3_6">#REF!</definedName>
    <definedName name="ATCFMP_3_9" localSheetId="5">#REF!</definedName>
    <definedName name="ATCFMP_3_9">#REF!</definedName>
    <definedName name="ATCFMP_36" localSheetId="5">#REF!</definedName>
    <definedName name="ATCFMP_36">#REF!</definedName>
    <definedName name="ATCFMP_38" localSheetId="5">#REF!</definedName>
    <definedName name="ATCFMP_38">#REF!</definedName>
    <definedName name="ATCFMP_39" localSheetId="5">#REF!</definedName>
    <definedName name="ATCFMP_39">#REF!</definedName>
    <definedName name="ATCFMP_4" localSheetId="5">#REF!</definedName>
    <definedName name="ATCFMP_4">#REF!</definedName>
    <definedName name="ATCFMP_4_5" localSheetId="5">#REF!</definedName>
    <definedName name="ATCFMP_4_5">#REF!</definedName>
    <definedName name="ATCFMP_4_6" localSheetId="5">#REF!</definedName>
    <definedName name="ATCFMP_4_6">#REF!</definedName>
    <definedName name="ATCFMP_4_9" localSheetId="5">#REF!</definedName>
    <definedName name="ATCFMP_4_9">#REF!</definedName>
    <definedName name="ATCFMP_40" localSheetId="5">#REF!</definedName>
    <definedName name="ATCFMP_40">#REF!</definedName>
    <definedName name="ATCFMP_41" localSheetId="5">#REF!</definedName>
    <definedName name="ATCFMP_41">#REF!</definedName>
    <definedName name="ATCFMP_42" localSheetId="5">#REF!</definedName>
    <definedName name="ATCFMP_42">#REF!</definedName>
    <definedName name="ATCFMP_43" localSheetId="5">#REF!</definedName>
    <definedName name="ATCFMP_43">#REF!</definedName>
    <definedName name="ATCFMP_5_5" localSheetId="5">#REF!</definedName>
    <definedName name="ATCFMP_5_5">#REF!</definedName>
    <definedName name="ATCFMP_5_6" localSheetId="5">#REF!</definedName>
    <definedName name="ATCFMP_5_6">#REF!</definedName>
    <definedName name="ATCFMP_5_9" localSheetId="5">#REF!</definedName>
    <definedName name="ATCFMP_5_9">#REF!</definedName>
    <definedName name="ATCFMP_6_5" localSheetId="5">#REF!</definedName>
    <definedName name="ATCFMP_6_5">#REF!</definedName>
    <definedName name="ATCFMP_6_6" localSheetId="5">#REF!</definedName>
    <definedName name="ATCFMP_6_6">#REF!</definedName>
    <definedName name="ATCFMP_6_9" localSheetId="5">#REF!</definedName>
    <definedName name="ATCFMP_6_9">#REF!</definedName>
    <definedName name="ATCFMP_7_6" localSheetId="5">#REF!</definedName>
    <definedName name="ATCFMP_7_6">#REF!</definedName>
    <definedName name="ATCFMP_8_6" localSheetId="5">#REF!</definedName>
    <definedName name="ATCFMP_8_6">#REF!</definedName>
    <definedName name="ATCFMP_9_6" localSheetId="5">#REF!</definedName>
    <definedName name="ATCFMP_9_6">#REF!</definedName>
    <definedName name="CMTHLOSS_12" localSheetId="5">#REF!</definedName>
    <definedName name="CMTHLOSS_12">#REF!</definedName>
    <definedName name="CMTHLOSS_2" localSheetId="5">#REF!</definedName>
    <definedName name="CMTHLOSS_2">#REF!</definedName>
    <definedName name="CMTHLOSS_3" localSheetId="5">#REF!</definedName>
    <definedName name="CMTHLOSS_3">#REF!</definedName>
    <definedName name="CMTHLOSS_36" localSheetId="5">#REF!</definedName>
    <definedName name="CMTHLOSS_36">#REF!</definedName>
    <definedName name="ControlOfCisternCapacityInLitres" localSheetId="5">#REF!</definedName>
    <definedName name="ControlOfCisternCapacityInLitres">#REF!</definedName>
    <definedName name="CTDCOMP_2" localSheetId="5">#REF!</definedName>
    <definedName name="CTDCOMP_2">#REF!</definedName>
    <definedName name="CTDCOMP_3" localSheetId="5">#REF!</definedName>
    <definedName name="CTDCOMP_3">#REF!</definedName>
    <definedName name="cwctat" localSheetId="5">#REF!</definedName>
    <definedName name="cwctat">#REF!</definedName>
    <definedName name="cwctat_1" localSheetId="5">#REF!</definedName>
    <definedName name="cwctat_1">#REF!</definedName>
    <definedName name="cwctat_11" localSheetId="5">#REF!</definedName>
    <definedName name="cwctat_11">#REF!</definedName>
    <definedName name="cwctat_2" localSheetId="5">#REF!</definedName>
    <definedName name="cwctat_2">#REF!</definedName>
    <definedName name="cwctat_6" localSheetId="5">#REF!</definedName>
    <definedName name="cwctat_6">#REF!</definedName>
    <definedName name="cwctat_7" localSheetId="5">#REF!</definedName>
    <definedName name="cwctat_7">#REF!</definedName>
    <definedName name="CYPMNT_2" localSheetId="5">#REF!</definedName>
    <definedName name="CYPMNT_2">#REF!</definedName>
    <definedName name="CYPMNT_3" localSheetId="5">#REF!</definedName>
    <definedName name="CYPMNT_3">#REF!</definedName>
    <definedName name="CYPMNT_36" localSheetId="5">#REF!</definedName>
    <definedName name="CYPMNT_36">#REF!</definedName>
    <definedName name="D" localSheetId="5">#REF!</definedName>
    <definedName name="D">#REF!</definedName>
    <definedName name="D_1" localSheetId="5">#REF!</definedName>
    <definedName name="D_1">#REF!</definedName>
    <definedName name="D_11" localSheetId="5">#REF!</definedName>
    <definedName name="D_11">#REF!</definedName>
    <definedName name="D_2" localSheetId="5">#REF!</definedName>
    <definedName name="D_2">#REF!</definedName>
    <definedName name="D_6" localSheetId="5">#REF!</definedName>
    <definedName name="D_6">#REF!</definedName>
    <definedName name="D_7" localSheetId="5">#REF!</definedName>
    <definedName name="D_7">#REF!</definedName>
    <definedName name="_xlnm.Database" localSheetId="5">#REF!</definedName>
    <definedName name="_xlnm.Database">#REF!</definedName>
    <definedName name="DATE" localSheetId="5">[13]LMAIN!#REF!</definedName>
    <definedName name="DATE">[13]LMAIN!#REF!</definedName>
    <definedName name="DATE_1" localSheetId="5">[13]LMAIN!#REF!</definedName>
    <definedName name="DATE_1">[13]LMAIN!#REF!</definedName>
    <definedName name="DATE1" localSheetId="5">[13]LMAIN!#REF!</definedName>
    <definedName name="DATE1">[13]LMAIN!#REF!</definedName>
    <definedName name="DATE1_1" localSheetId="5">[13]LMAIN!#REF!</definedName>
    <definedName name="DATE1_1">[13]LMAIN!#REF!</definedName>
    <definedName name="dfd" localSheetId="2" hidden="1">{"'Sheet1'!$A$4386:$N$4591"}</definedName>
    <definedName name="dfd" localSheetId="5" hidden="1">{"'Sheet1'!$A$4386:$N$4591"}</definedName>
    <definedName name="dfd" hidden="1">{"'Sheet1'!$A$4386:$N$4591"}</definedName>
    <definedName name="DMTHLOS_17" localSheetId="5">#REF!</definedName>
    <definedName name="DMTHLOS_17">#REF!</definedName>
    <definedName name="Document_array_3">NA()</definedName>
    <definedName name="DT" localSheetId="5">#REF!</definedName>
    <definedName name="DT">#REF!</definedName>
    <definedName name="DT_1" localSheetId="5">#REF!</definedName>
    <definedName name="DT_1">#REF!</definedName>
    <definedName name="DT_11" localSheetId="5">#REF!</definedName>
    <definedName name="DT_11">#REF!</definedName>
    <definedName name="DT_2" localSheetId="5">#REF!</definedName>
    <definedName name="DT_2">#REF!</definedName>
    <definedName name="DT_6" localSheetId="5">#REF!</definedName>
    <definedName name="DT_6">#REF!</definedName>
    <definedName name="DT_7" localSheetId="5">#REF!</definedName>
    <definedName name="DT_7">#REF!</definedName>
    <definedName name="DTT" localSheetId="5">#REF!</definedName>
    <definedName name="DTT">#REF!</definedName>
    <definedName name="DTT_1" localSheetId="5">#REF!</definedName>
    <definedName name="DTT_1">#REF!</definedName>
    <definedName name="DTT_11" localSheetId="5">#REF!</definedName>
    <definedName name="DTT_11">#REF!</definedName>
    <definedName name="DTT_2" localSheetId="5">#REF!</definedName>
    <definedName name="DTT_2">#REF!</definedName>
    <definedName name="DTT_6" localSheetId="5">#REF!</definedName>
    <definedName name="DTT_6">#REF!</definedName>
    <definedName name="DTT_7" localSheetId="5">#REF!</definedName>
    <definedName name="DTT_7">#REF!</definedName>
    <definedName name="Excel_BuiltIn__FilterDatabase_1" localSheetId="5">#REF!</definedName>
    <definedName name="Excel_BuiltIn__FilterDatabase_1">#REF!</definedName>
    <definedName name="Excel_BuiltIn__FilterDatabase_1_1" localSheetId="5">#REF!</definedName>
    <definedName name="Excel_BuiltIn__FilterDatabase_1_1">#REF!</definedName>
    <definedName name="Excel_BuiltIn__FilterDatabase_1_1_1" localSheetId="5">#REF!</definedName>
    <definedName name="Excel_BuiltIn__FilterDatabase_1_1_1">#REF!</definedName>
    <definedName name="Excel_BuiltIn__FilterDatabase_1_10" localSheetId="5">#REF!</definedName>
    <definedName name="Excel_BuiltIn__FilterDatabase_1_10">#REF!</definedName>
    <definedName name="Excel_BuiltIn__FilterDatabase_1_11" localSheetId="5">#REF!</definedName>
    <definedName name="Excel_BuiltIn__FilterDatabase_1_11">#REF!</definedName>
    <definedName name="Excel_BuiltIn__FilterDatabase_1_6" localSheetId="5">#REF!</definedName>
    <definedName name="Excel_BuiltIn__FilterDatabase_1_6">#REF!</definedName>
    <definedName name="Excel_BuiltIn__FilterDatabase_1_9" localSheetId="5">#REF!</definedName>
    <definedName name="Excel_BuiltIn__FilterDatabase_1_9">#REF!</definedName>
    <definedName name="Excel_BuiltIn__FilterDatabase_10" localSheetId="5">#REF!</definedName>
    <definedName name="Excel_BuiltIn__FilterDatabase_10">#REF!</definedName>
    <definedName name="Excel_BuiltIn__FilterDatabase_11" localSheetId="5">#REF!</definedName>
    <definedName name="Excel_BuiltIn__FilterDatabase_11">#REF!</definedName>
    <definedName name="Excel_BuiltIn__FilterDatabase_11_1" localSheetId="5">#REF!</definedName>
    <definedName name="Excel_BuiltIn__FilterDatabase_11_1">#REF!</definedName>
    <definedName name="Excel_BuiltIn__FilterDatabase_13" localSheetId="5">#REF!</definedName>
    <definedName name="Excel_BuiltIn__FilterDatabase_13">#REF!</definedName>
    <definedName name="Excel_BuiltIn__FilterDatabase_15" localSheetId="5">#REF!</definedName>
    <definedName name="Excel_BuiltIn__FilterDatabase_15">#REF!</definedName>
    <definedName name="Excel_BuiltIn__FilterDatabase_17" localSheetId="5">#REF!</definedName>
    <definedName name="Excel_BuiltIn__FilterDatabase_17">#REF!</definedName>
    <definedName name="Excel_BuiltIn__FilterDatabase_17_10" localSheetId="5">#REF!</definedName>
    <definedName name="Excel_BuiltIn__FilterDatabase_17_10">#REF!</definedName>
    <definedName name="Excel_BuiltIn__FilterDatabase_17_11" localSheetId="5">#REF!</definedName>
    <definedName name="Excel_BuiltIn__FilterDatabase_17_11">#REF!</definedName>
    <definedName name="Excel_BuiltIn__FilterDatabase_17_8" localSheetId="5">#REF!</definedName>
    <definedName name="Excel_BuiltIn__FilterDatabase_17_8">#REF!</definedName>
    <definedName name="Excel_BuiltIn__FilterDatabase_17_9" localSheetId="5">#REF!</definedName>
    <definedName name="Excel_BuiltIn__FilterDatabase_17_9">#REF!</definedName>
    <definedName name="Excel_BuiltIn__FilterDatabase_18" localSheetId="5">#REF!</definedName>
    <definedName name="Excel_BuiltIn__FilterDatabase_18">#REF!</definedName>
    <definedName name="Excel_BuiltIn__FilterDatabase_18_10" localSheetId="5">#REF!</definedName>
    <definedName name="Excel_BuiltIn__FilterDatabase_18_10">#REF!</definedName>
    <definedName name="Excel_BuiltIn__FilterDatabase_18_11" localSheetId="5">#REF!</definedName>
    <definedName name="Excel_BuiltIn__FilterDatabase_18_11">#REF!</definedName>
    <definedName name="Excel_BuiltIn__FilterDatabase_18_8" localSheetId="5">#REF!</definedName>
    <definedName name="Excel_BuiltIn__FilterDatabase_18_8">#REF!</definedName>
    <definedName name="Excel_BuiltIn__FilterDatabase_18_9" localSheetId="5">#REF!</definedName>
    <definedName name="Excel_BuiltIn__FilterDatabase_18_9">#REF!</definedName>
    <definedName name="Excel_BuiltIn__FilterDatabase_2" localSheetId="5">#REF!</definedName>
    <definedName name="Excel_BuiltIn__FilterDatabase_2">#REF!</definedName>
    <definedName name="Excel_BuiltIn__FilterDatabase_36" localSheetId="5">#REF!</definedName>
    <definedName name="Excel_BuiltIn__FilterDatabase_36">#REF!</definedName>
    <definedName name="Excel_BuiltIn__FilterDatabase_4" localSheetId="5">[14]PRO_39_C!#REF!</definedName>
    <definedName name="Excel_BuiltIn__FilterDatabase_4">[14]PRO_39_C!#REF!</definedName>
    <definedName name="Excel_BuiltIn__FilterDatabase_9" localSheetId="2">#REF!</definedName>
    <definedName name="Excel_BuiltIn__FilterDatabase_9" localSheetId="5">#REF!</definedName>
    <definedName name="Excel_BuiltIn__FilterDatabase_9">#REF!</definedName>
    <definedName name="Excel_BuiltIn_Database" localSheetId="2">#REF!</definedName>
    <definedName name="Excel_BuiltIn_Database" localSheetId="5">#REF!</definedName>
    <definedName name="Excel_BuiltIn_Database">#REF!</definedName>
    <definedName name="Excel_BuiltIn_Database_1" localSheetId="2">#REF!</definedName>
    <definedName name="Excel_BuiltIn_Database_1" localSheetId="5">#REF!</definedName>
    <definedName name="Excel_BuiltIn_Database_1">#REF!</definedName>
    <definedName name="Excel_BuiltIn_Database_1_1" localSheetId="5">#REF!</definedName>
    <definedName name="Excel_BuiltIn_Database_1_1">#REF!</definedName>
    <definedName name="Excel_BuiltIn_Database_1_1_1" localSheetId="5">#REF!</definedName>
    <definedName name="Excel_BuiltIn_Database_1_1_1">#REF!</definedName>
    <definedName name="Excel_BuiltIn_Database_1_11" localSheetId="5">#REF!</definedName>
    <definedName name="Excel_BuiltIn_Database_1_11">#REF!</definedName>
    <definedName name="Excel_BuiltIn_Database_1_6" localSheetId="5">#REF!</definedName>
    <definedName name="Excel_BuiltIn_Database_1_6">#REF!</definedName>
    <definedName name="Excel_BuiltIn_Database_15" localSheetId="5">#REF!</definedName>
    <definedName name="Excel_BuiltIn_Database_15">#REF!</definedName>
    <definedName name="Excel_BuiltIn_Database_16" localSheetId="5">#REF!</definedName>
    <definedName name="Excel_BuiltIn_Database_16">#REF!</definedName>
    <definedName name="Excel_BuiltIn_Database_17" localSheetId="5">#REF!</definedName>
    <definedName name="Excel_BuiltIn_Database_17">#REF!</definedName>
    <definedName name="Excel_BuiltIn_Database_18" localSheetId="5">#REF!</definedName>
    <definedName name="Excel_BuiltIn_Database_18">#REF!</definedName>
    <definedName name="Excel_BuiltIn_Database_20" localSheetId="5">#REF!</definedName>
    <definedName name="Excel_BuiltIn_Database_20">#REF!</definedName>
    <definedName name="Excel_BuiltIn_Print_Area" localSheetId="5">#REF!</definedName>
    <definedName name="Excel_BuiltIn_Print_Area">#REF!</definedName>
    <definedName name="Excel_BuiltIn_Print_Area_1" localSheetId="5">#REF!</definedName>
    <definedName name="Excel_BuiltIn_Print_Area_1">#REF!</definedName>
    <definedName name="Excel_BuiltIn_Print_Area_1_1" localSheetId="5">#REF!</definedName>
    <definedName name="Excel_BuiltIn_Print_Area_1_1">#REF!</definedName>
    <definedName name="Excel_BuiltIn_Print_Area_1_11" localSheetId="5">#REF!</definedName>
    <definedName name="Excel_BuiltIn_Print_Area_1_11">#REF!</definedName>
    <definedName name="Excel_BuiltIn_Print_Area_13_1" localSheetId="5">#REF!</definedName>
    <definedName name="Excel_BuiltIn_Print_Area_13_1">#REF!</definedName>
    <definedName name="Excel_BuiltIn_Print_Area_15_1" localSheetId="5">#REF!</definedName>
    <definedName name="Excel_BuiltIn_Print_Area_15_1">#REF!</definedName>
    <definedName name="Excel_BuiltIn_Print_Area_2" localSheetId="5">#REF!</definedName>
    <definedName name="Excel_BuiltIn_Print_Area_2">#REF!</definedName>
    <definedName name="Excel_BuiltIn_Print_Area_3_1" localSheetId="5">#REF!</definedName>
    <definedName name="Excel_BuiltIn_Print_Area_3_1">#REF!</definedName>
    <definedName name="Excel_BuiltIn_Print_Area_4" localSheetId="5">[15]REPORT!#REF!</definedName>
    <definedName name="Excel_BuiltIn_Print_Area_4">[15]REPORT!#REF!</definedName>
    <definedName name="Excel_BuiltIn_Print_Area_4_1" localSheetId="2">#REF!</definedName>
    <definedName name="Excel_BuiltIn_Print_Area_4_1" localSheetId="5">#REF!</definedName>
    <definedName name="Excel_BuiltIn_Print_Area_4_1">#REF!</definedName>
    <definedName name="Excel_BuiltIn_Print_Area_5_1" localSheetId="2">#REF!</definedName>
    <definedName name="Excel_BuiltIn_Print_Area_5_1" localSheetId="5">#REF!</definedName>
    <definedName name="Excel_BuiltIn_Print_Area_5_1">#REF!</definedName>
    <definedName name="Excel_BuiltIn_Print_Area_6_1" localSheetId="2">#REF!</definedName>
    <definedName name="Excel_BuiltIn_Print_Area_6_1" localSheetId="5">#REF!</definedName>
    <definedName name="Excel_BuiltIn_Print_Area_6_1">#REF!</definedName>
    <definedName name="Excel_BuiltIn_Print_Area_9" localSheetId="5">#REF!</definedName>
    <definedName name="Excel_BuiltIn_Print_Area_9">#REF!</definedName>
    <definedName name="Excel_BuiltIn_Print_Area_9_1" localSheetId="5">#REF!</definedName>
    <definedName name="Excel_BuiltIn_Print_Area_9_1">#REF!</definedName>
    <definedName name="Excel_BuiltIn_Print_Area_9_11" localSheetId="5">#REF!</definedName>
    <definedName name="Excel_BuiltIn_Print_Area_9_11">#REF!</definedName>
    <definedName name="Excel_BuiltIn_Print_Area_9_6" localSheetId="5">#REF!</definedName>
    <definedName name="Excel_BuiltIn_Print_Area_9_6">#REF!</definedName>
    <definedName name="Excel_BuiltIn_Print_Titles_10_1" localSheetId="2">#REF!,#REF!</definedName>
    <definedName name="Excel_BuiltIn_Print_Titles_10_1" localSheetId="5">#REF!,#REF!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2">#REF!</definedName>
    <definedName name="Excel_BuiltIn_Print_Titles_15_1" localSheetId="5">#REF!</definedName>
    <definedName name="Excel_BuiltIn_Print_Titles_15_1">#REF!</definedName>
    <definedName name="Excel_BuiltIn_Print_Titles_2" localSheetId="2">'[18]T_D COMP'!$A$1:$B$65536,'[18]T_D COMP'!#REF!</definedName>
    <definedName name="Excel_BuiltIn_Print_Titles_2" localSheetId="5">'[18]T_D COMP'!$A$1:$B$65536,'[18]T_D COMP'!#REF!</definedName>
    <definedName name="Excel_BuiltIn_Print_Titles_2">'[18]T_D COMP'!$A$1:$B$65536,'[18]T_D COMP'!#REF!</definedName>
    <definedName name="Excel_BuiltIn_Print_Titles_2_1" localSheetId="2">'[18]T_D COMP'!$A$1:$B$65536,'[18]T_D COMP'!#REF!</definedName>
    <definedName name="Excel_BuiltIn_Print_Titles_2_1" localSheetId="5">'[18]T_D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 localSheetId="5">'[18]T_D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 localSheetId="5">'[18]T_D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 localSheetId="5">'[18]T_D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 localSheetId="5">'[18]T_D COMP'!$A$1:$B$65536,'[18]T_D COMP'!#REF!</definedName>
    <definedName name="Excel_BuiltIn_Print_Titles_2_9">'[18]T_D COMP'!$A$1:$B$65536,'[18]T_D COMP'!#REF!</definedName>
    <definedName name="Excel_BuiltIn_Print_Titles_3" localSheetId="2">#REF!</definedName>
    <definedName name="Excel_BuiltIn_Print_Titles_3" localSheetId="5">#REF!</definedName>
    <definedName name="Excel_BuiltIn_Print_Titles_3">#REF!</definedName>
    <definedName name="Excel_BuiltIn_Print_Titles_4" localSheetId="2">[15]REPORT!#REF!,[15]REPORT!#REF!</definedName>
    <definedName name="Excel_BuiltIn_Print_Titles_4" localSheetId="5">[15]REPORT!#REF!,[15]REPORT!#REF!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2">#REF!</definedName>
    <definedName name="H" localSheetId="5">#REF!</definedName>
    <definedName name="H">#REF!</definedName>
    <definedName name="hht" localSheetId="2" hidden="1">{"'Sheet1'!$A$4386:$N$4591"}</definedName>
    <definedName name="hht" localSheetId="5" hidden="1">{"'Sheet1'!$A$4386:$N$4591"}</definedName>
    <definedName name="hht" hidden="1">{"'Sheet1'!$A$4386:$N$4591"}</definedName>
    <definedName name="HT" localSheetId="2" hidden="1">{"'Sheet1'!$A$4386:$N$4591"}</definedName>
    <definedName name="HT" localSheetId="5" hidden="1">{"'Sheet1'!$A$4386:$N$4591"}</definedName>
    <definedName name="HT" hidden="1">{"'Sheet1'!$A$4386:$N$4591"}</definedName>
    <definedName name="HTML_CodePage" hidden="1">1252</definedName>
    <definedName name="HTML_Control" localSheetId="2" hidden="1">{"'Sheet1'!$A$4386:$N$4591"}</definedName>
    <definedName name="HTML_Control" localSheetId="5" hidden="1">{"'Sheet1'!$A$4386:$N$4591"}</definedName>
    <definedName name="HTML_Control" hidden="1">{"'Sheet1'!$A$4386:$N$4591"}</definedName>
    <definedName name="HTML_Control_1" localSheetId="2" hidden="1">{"'Sheet1'!$A$4386:$N$4591"}</definedName>
    <definedName name="HTML_Control_1" localSheetId="5" hidden="1">{"'Sheet1'!$A$4386:$N$4591"}</definedName>
    <definedName name="HTML_Control_1" hidden="1">{"'Sheet1'!$A$4386:$N$4591"}</definedName>
    <definedName name="HTML_Control_2" localSheetId="2" hidden="1">{"'Sheet1'!$A$4386:$N$4591"}</definedName>
    <definedName name="HTML_Control_2" localSheetId="5" hidden="1">{"'Sheet1'!$A$4386:$N$4591"}</definedName>
    <definedName name="HTML_Control_2" hidden="1">{"'Sheet1'!$A$4386:$N$4591"}</definedName>
    <definedName name="HTML_Control_3" localSheetId="2" hidden="1">{"'Sheet1'!$A$4386:$N$4591"}</definedName>
    <definedName name="HTML_Control_3" localSheetId="5" hidden="1">{"'Sheet1'!$A$4386:$N$4591"}</definedName>
    <definedName name="HTML_Control_3" hidden="1">{"'Sheet1'!$A$4386:$N$4591"}</definedName>
    <definedName name="HTML_Control_4" localSheetId="2" hidden="1">{"'Sheet1'!$A$4386:$N$4591"}</definedName>
    <definedName name="HTML_Control_4" localSheetId="5" hidden="1">{"'Sheet1'!$A$4386:$N$4591"}</definedName>
    <definedName name="HTML_Control_4" hidden="1">{"'Sheet1'!$A$4386:$N$4591"}</definedName>
    <definedName name="HTML_Control_5" localSheetId="2" hidden="1">{"'Sheet1'!$A$4386:$N$4591"}</definedName>
    <definedName name="HTML_Control_5" localSheetId="5"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2" hidden="1">{"'Sheet1'!$A$4386:$N$4591"}</definedName>
    <definedName name="j" localSheetId="5" hidden="1">{"'Sheet1'!$A$4386:$N$4591"}</definedName>
    <definedName name="j" hidden="1">{"'Sheet1'!$A$4386:$N$4591"}</definedName>
    <definedName name="jhm" localSheetId="5" hidden="1">'[5]mpmla wise pp01_02'!#REF!</definedName>
    <definedName name="jhm" hidden="1">'[5]mpmla wise pp01_02'!#REF!</definedName>
    <definedName name="jjj" localSheetId="2" hidden="1">{"'Sheet1'!$A$4386:$N$4591"}</definedName>
    <definedName name="jjj" localSheetId="5" hidden="1">{"'Sheet1'!$A$4386:$N$4591"}</definedName>
    <definedName name="jjj" hidden="1">{"'Sheet1'!$A$4386:$N$4591"}</definedName>
    <definedName name="ltg" localSheetId="5"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2">#REF!</definedName>
    <definedName name="OO" localSheetId="5">#REF!</definedName>
    <definedName name="OO">#REF!</definedName>
    <definedName name="oooo" localSheetId="2">#REF!</definedName>
    <definedName name="oooo" localSheetId="5">#REF!</definedName>
    <definedName name="oooo">#REF!</definedName>
    <definedName name="P8V" localSheetId="2">#REF!</definedName>
    <definedName name="P8V" localSheetId="5">#REF!</definedName>
    <definedName name="P8V">#REF!</definedName>
    <definedName name="po" hidden="1">[2]zpF0001!$E$39:$E$78</definedName>
    <definedName name="pptat" localSheetId="2">#REF!</definedName>
    <definedName name="pptat" localSheetId="5">#REF!</definedName>
    <definedName name="pptat">#REF!</definedName>
    <definedName name="pptat_1" localSheetId="2">#REF!</definedName>
    <definedName name="pptat_1" localSheetId="5">#REF!</definedName>
    <definedName name="pptat_1">#REF!</definedName>
    <definedName name="pptat_11" localSheetId="2">#REF!</definedName>
    <definedName name="pptat_11" localSheetId="5">#REF!</definedName>
    <definedName name="pptat_11">#REF!</definedName>
    <definedName name="pptat_2" localSheetId="5">#REF!</definedName>
    <definedName name="pptat_2">#REF!</definedName>
    <definedName name="pptat_6" localSheetId="5">#REF!</definedName>
    <definedName name="pptat_6">#REF!</definedName>
    <definedName name="pptat_7" localSheetId="5">#REF!</definedName>
    <definedName name="pptat_7">#REF!</definedName>
    <definedName name="PR5IND3" localSheetId="5">#REF!</definedName>
    <definedName name="PR5IND3">#REF!</definedName>
    <definedName name="PR5IND3_1" localSheetId="5">#REF!</definedName>
    <definedName name="PR5IND3_1">#REF!</definedName>
    <definedName name="PR5IND5" localSheetId="5">#REF!</definedName>
    <definedName name="PR5IND5">#REF!</definedName>
    <definedName name="PR5IND5_1" localSheetId="5">#REF!</definedName>
    <definedName name="PR5IND5_1">#REF!</definedName>
    <definedName name="PR5LTG3" localSheetId="5">#REF!</definedName>
    <definedName name="PR5LTG3">#REF!</definedName>
    <definedName name="PR5LTG3_1" localSheetId="5">#REF!</definedName>
    <definedName name="PR5LTG3_1">#REF!</definedName>
    <definedName name="PR5LTG5" localSheetId="5">#REF!</definedName>
    <definedName name="PR5LTG5">#REF!</definedName>
    <definedName name="PR5LTG5_1" localSheetId="5">#REF!</definedName>
    <definedName name="PR5LTG5_1">#REF!</definedName>
    <definedName name="_xlnm.Print_Area" localSheetId="11">'11B'!$A$1:$N$10</definedName>
    <definedName name="_xlnm.Print_Area" localSheetId="12">'11C'!$A$1:$I$9</definedName>
    <definedName name="_xlnm.Print_Area" localSheetId="6">'MG SoP - 06'!$A$1:$G$12</definedName>
    <definedName name="_xlnm.Print_Area" localSheetId="13">'MG SoP - 13'!$B$2:$H$11</definedName>
    <definedName name="_xlnm.Print_Area" localSheetId="3">'MG SoP 03 '!$A$1:$K$27</definedName>
    <definedName name="_xlnm.Print_Area" localSheetId="4">'MG SoP 04'!$A$1:$C$13</definedName>
    <definedName name="_xlnm.Print_Area" localSheetId="14">'MG SoP 16'!$A$1:$E$20</definedName>
    <definedName name="_xlnm.Print_Area" localSheetId="2">'SoP 2'!$A$1:$R$39</definedName>
    <definedName name="PRINT_AREA_MI" localSheetId="2">#REF!</definedName>
    <definedName name="PRINT_AREA_MI" localSheetId="5">#REF!</definedName>
    <definedName name="PRINT_AREA_MI">#REF!</definedName>
    <definedName name="_xlnm.Print_Titles" localSheetId="2">'SoP 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QQQQ">#REF!</definedName>
    <definedName name="ra.city" localSheetId="2" hidden="1">{"'Sheet1'!$A$4386:$N$4591"}</definedName>
    <definedName name="ra.city" localSheetId="5" hidden="1">{"'Sheet1'!$A$4386:$N$4591"}</definedName>
    <definedName name="ra.city" hidden="1">{"'Sheet1'!$A$4386:$N$4591"}</definedName>
    <definedName name="REN" localSheetId="5">[23]SUM_04_05!#REF!</definedName>
    <definedName name="REN">[23]SUM_04_05!#REF!</definedName>
    <definedName name="RngSteel">[24]CDSteelMaster!$B$3:$S$12</definedName>
    <definedName name="S" localSheetId="2">#REF!</definedName>
    <definedName name="S" localSheetId="5">#REF!</definedName>
    <definedName name="S">#REF!</definedName>
    <definedName name="S_1" localSheetId="2">#REF!</definedName>
    <definedName name="S_1" localSheetId="5">#REF!</definedName>
    <definedName name="S_1">#REF!</definedName>
    <definedName name="S_11" localSheetId="2">#REF!</definedName>
    <definedName name="S_11" localSheetId="5">#REF!</definedName>
    <definedName name="S_11">#REF!</definedName>
    <definedName name="S_2" localSheetId="5">#REF!</definedName>
    <definedName name="S_2">#REF!</definedName>
    <definedName name="S_6" localSheetId="5">#REF!</definedName>
    <definedName name="S_6">#REF!</definedName>
    <definedName name="S_7" localSheetId="5">#REF!</definedName>
    <definedName name="S_7">#REF!</definedName>
    <definedName name="SI_1" localSheetId="5">#REF!</definedName>
    <definedName name="SI_1">#REF!</definedName>
    <definedName name="SI_2" localSheetId="5">#REF!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2">#REF!</definedName>
    <definedName name="T_7" localSheetId="5">#REF!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5">#REF!</definedName>
    <definedName name="TC">#REF!</definedName>
    <definedName name="TC_1" localSheetId="5">#REF!</definedName>
    <definedName name="TC_1">#REF!</definedName>
    <definedName name="TC_11" localSheetId="5">#REF!</definedName>
    <definedName name="TC_11">#REF!</definedName>
    <definedName name="TC_2" localSheetId="5">#REF!</definedName>
    <definedName name="TC_2">#REF!</definedName>
    <definedName name="TC_6" localSheetId="5">#REF!</definedName>
    <definedName name="TC_6">#REF!</definedName>
    <definedName name="TC_7" localSheetId="5">#REF!</definedName>
    <definedName name="TC_7">#REF!</definedName>
    <definedName name="temp" localSheetId="2" hidden="1">{"'Sheet1'!$A$4386:$N$4591"}</definedName>
    <definedName name="temp" localSheetId="5" hidden="1">{"'Sheet1'!$A$4386:$N$4591"}</definedName>
    <definedName name="temp" hidden="1">{"'Sheet1'!$A$4386:$N$4591"}</definedName>
    <definedName name="TRANS" localSheetId="2" hidden="1">{"'Sheet1'!$A$4386:$N$4591"}</definedName>
    <definedName name="TRANS" localSheetId="5" hidden="1">{"'Sheet1'!$A$4386:$N$4591"}</definedName>
    <definedName name="TRANS" hidden="1">{"'Sheet1'!$A$4386:$N$4591"}</definedName>
    <definedName name="TRANS_1" localSheetId="2" hidden="1">{"'Sheet1'!$A$4386:$N$4591"}</definedName>
    <definedName name="TRANS_1" localSheetId="5" hidden="1">{"'Sheet1'!$A$4386:$N$4591"}</definedName>
    <definedName name="TRANS_1" hidden="1">{"'Sheet1'!$A$4386:$N$4591"}</definedName>
    <definedName name="TRANS_2" localSheetId="2" hidden="1">{"'Sheet1'!$A$4386:$N$4591"}</definedName>
    <definedName name="TRANS_2" localSheetId="5" hidden="1">{"'Sheet1'!$A$4386:$N$4591"}</definedName>
    <definedName name="TRANS_2" hidden="1">{"'Sheet1'!$A$4386:$N$4591"}</definedName>
    <definedName name="TRANS_3" localSheetId="2" hidden="1">{"'Sheet1'!$A$4386:$N$4591"}</definedName>
    <definedName name="TRANS_3" localSheetId="5" hidden="1">{"'Sheet1'!$A$4386:$N$4591"}</definedName>
    <definedName name="TRANS_3" hidden="1">{"'Sheet1'!$A$4386:$N$4591"}</definedName>
    <definedName name="TRANS_4" localSheetId="2" hidden="1">{"'Sheet1'!$A$4386:$N$4591"}</definedName>
    <definedName name="TRANS_4" localSheetId="5" hidden="1">{"'Sheet1'!$A$4386:$N$4591"}</definedName>
    <definedName name="TRANS_4" hidden="1">{"'Sheet1'!$A$4386:$N$4591"}</definedName>
    <definedName name="TRANS_5" localSheetId="2" hidden="1">{"'Sheet1'!$A$4386:$N$4591"}</definedName>
    <definedName name="TRANS_5" localSheetId="5" hidden="1">{"'Sheet1'!$A$4386:$N$4591"}</definedName>
    <definedName name="TRANS_5" hidden="1">{"'Sheet1'!$A$4386:$N$4591"}</definedName>
    <definedName name="TST" hidden="1">'[2]mpmla wise pp0001'!$B$166:$B$172</definedName>
    <definedName name="TT" localSheetId="11">'11B'!$F$9</definedName>
    <definedName name="ty" localSheetId="5">#REF!</definedName>
    <definedName name="ty">#REF!</definedName>
    <definedName name="uyuy" localSheetId="5" hidden="1">#REF!</definedName>
    <definedName name="uyuy" hidden="1">#REF!</definedName>
    <definedName name="VG" localSheetId="2" hidden="1">{"'Sheet1'!$A$4386:$N$4591"}</definedName>
    <definedName name="VG" localSheetId="5" hidden="1">{"'Sheet1'!$A$4386:$N$4591"}</definedName>
    <definedName name="VG" hidden="1">{"'Sheet1'!$A$4386:$N$4591"}</definedName>
    <definedName name="wctat" localSheetId="5">#REF!</definedName>
    <definedName name="wctat">#REF!</definedName>
    <definedName name="wctat_1" localSheetId="5">#REF!</definedName>
    <definedName name="wctat_1">#REF!</definedName>
    <definedName name="wctat_11" localSheetId="5">#REF!</definedName>
    <definedName name="wctat_11">#REF!</definedName>
    <definedName name="wctat_2" localSheetId="5">#REF!</definedName>
    <definedName name="wctat_2">#REF!</definedName>
    <definedName name="wctat_6" localSheetId="5">#REF!</definedName>
    <definedName name="wctat_6">#REF!</definedName>
    <definedName name="wctat_7" localSheetId="5">#REF!</definedName>
    <definedName name="wctat_7">#REF!</definedName>
    <definedName name="weree" localSheetId="5">#REF!</definedName>
    <definedName name="weree">#REF!</definedName>
    <definedName name="work_pp_0601" localSheetId="5">[1]TLPPOCT!#REF!</definedName>
    <definedName name="work_pp_0601">[1]TLPPOCT!#REF!</definedName>
    <definedName name="work_pp_0601_1" localSheetId="5">[1]TLPPOCT!#REF!</definedName>
    <definedName name="work_pp_0601_1">[1]TLPPOCT!#REF!</definedName>
    <definedName name="work_pp_0601_10" localSheetId="5">[1]TLPPOCT!#REF!</definedName>
    <definedName name="work_pp_0601_10">[1]TLPPOCT!#REF!</definedName>
    <definedName name="work_pp_0601_2" localSheetId="5">[6]TLPPOCT!#REF!</definedName>
    <definedName name="work_pp_0601_2">[6]TLPPOCT!#REF!</definedName>
    <definedName name="work_pp_0601_7" localSheetId="5">[1]TLPPOCT!#REF!</definedName>
    <definedName name="work_pp_0601_7">[1]TLPPOCT!#REF!</definedName>
    <definedName name="work_pp_0601_8" localSheetId="5">[1]TLPPOCT!#REF!</definedName>
    <definedName name="work_pp_0601_8">[1]TLPPOCT!#REF!</definedName>
    <definedName name="work_pp_0601_9" localSheetId="5">[1]TLPPOCT!#REF!</definedName>
    <definedName name="work_pp_0601_9">[1]TLPPOCT!#REF!</definedName>
    <definedName name="xyz" localSheetId="5" hidden="1">'[8]mpmla wise pp01_02'!#REF!</definedName>
    <definedName name="xyz" hidden="1">'[8]mpmla wise pp01_02'!#REF!</definedName>
    <definedName name="YASH" localSheetId="2">#REF!</definedName>
    <definedName name="YASH" localSheetId="5">#REF!</definedName>
    <definedName name="YASH">#REF!</definedName>
    <definedName name="YASH_1" localSheetId="2">#REF!</definedName>
    <definedName name="YASH_1" localSheetId="5">#REF!</definedName>
    <definedName name="YASH_1">#REF!</definedName>
    <definedName name="YASH_11" localSheetId="2">#REF!</definedName>
    <definedName name="YASH_11" localSheetId="5">#REF!</definedName>
    <definedName name="YASH_11">#REF!</definedName>
    <definedName name="YASH_2" localSheetId="5">#REF!</definedName>
    <definedName name="YASH_2">#REF!</definedName>
    <definedName name="YASH_6" localSheetId="5">#REF!</definedName>
    <definedName name="YASH_6">#REF!</definedName>
    <definedName name="YASH_7" localSheetId="5">#REF!</definedName>
    <definedName name="YASH_7">#REF!</definedName>
    <definedName name="yogi" localSheetId="5">#REF!</definedName>
    <definedName name="yogi">#REF!</definedName>
    <definedName name="YY" localSheetId="5">#REF!</definedName>
    <definedName name="YY">#REF!</definedName>
    <definedName name="z" localSheetId="5">#REF!</definedName>
    <definedName name="z">#REF!</definedName>
  </definedNames>
  <calcPr calcId="152511"/>
  <fileRecoveryPr autoRecover="0"/>
</workbook>
</file>

<file path=xl/calcChain.xml><?xml version="1.0" encoding="utf-8"?>
<calcChain xmlns="http://schemas.openxmlformats.org/spreadsheetml/2006/main">
  <c r="F12" i="21" l="1"/>
  <c r="G12" i="21" s="1"/>
  <c r="E12" i="21"/>
  <c r="C12" i="21"/>
  <c r="G11" i="21"/>
  <c r="D11" i="21"/>
  <c r="G10" i="21"/>
  <c r="D10" i="21"/>
  <c r="G9" i="21"/>
  <c r="D9" i="21"/>
  <c r="G8" i="21"/>
  <c r="D8" i="21"/>
  <c r="G7" i="21"/>
  <c r="D7" i="21"/>
  <c r="D12" i="21" s="1"/>
  <c r="A1" i="19" l="1"/>
  <c r="E20" i="18" l="1"/>
  <c r="D20" i="18"/>
  <c r="A3" i="18"/>
  <c r="A2" i="18"/>
  <c r="A1" i="18"/>
  <c r="F9" i="17"/>
  <c r="A3" i="17"/>
  <c r="A2" i="17"/>
  <c r="A1" i="17"/>
  <c r="E9" i="16"/>
  <c r="A3" i="16"/>
  <c r="A2" i="16"/>
  <c r="A1" i="16"/>
  <c r="F17" i="15"/>
  <c r="F13" i="15"/>
  <c r="F12" i="15"/>
  <c r="F11" i="15"/>
  <c r="E10" i="15"/>
  <c r="F10" i="15" s="1"/>
  <c r="C10" i="15"/>
  <c r="A3" i="15"/>
  <c r="A2" i="15"/>
  <c r="A1" i="15"/>
  <c r="F9" i="14"/>
  <c r="G9" i="14" s="1"/>
  <c r="E9" i="14"/>
  <c r="G8" i="14"/>
  <c r="B8" i="14"/>
  <c r="G7" i="14"/>
  <c r="B7" i="14"/>
  <c r="G6" i="14"/>
  <c r="B6" i="14"/>
  <c r="A2" i="14"/>
  <c r="A1" i="14"/>
  <c r="I10" i="13"/>
  <c r="J10" i="13" s="1"/>
  <c r="K10" i="13" s="1"/>
  <c r="H10" i="13"/>
  <c r="G10" i="13"/>
  <c r="J9" i="13"/>
  <c r="B9" i="13"/>
  <c r="J8" i="13"/>
  <c r="B8" i="13"/>
  <c r="J7" i="13"/>
  <c r="B7" i="13"/>
  <c r="A2" i="13"/>
  <c r="A1" i="13"/>
  <c r="E14" i="12"/>
  <c r="F14" i="12" s="1"/>
  <c r="D14" i="12"/>
  <c r="F13" i="12"/>
  <c r="F12" i="12"/>
  <c r="F11" i="12"/>
  <c r="A3" i="11"/>
  <c r="A2" i="11"/>
  <c r="A1" i="11"/>
  <c r="I27" i="10"/>
  <c r="H27" i="10"/>
  <c r="G26" i="10"/>
  <c r="F26" i="10"/>
  <c r="J26" i="10" s="1"/>
  <c r="D26" i="10"/>
  <c r="E26" i="10" s="1"/>
  <c r="K26" i="10" s="1"/>
  <c r="G25" i="10"/>
  <c r="F25" i="10"/>
  <c r="D25" i="10"/>
  <c r="E25" i="10" s="1"/>
  <c r="G24" i="10"/>
  <c r="F24" i="10"/>
  <c r="D24" i="10"/>
  <c r="E24" i="10" s="1"/>
  <c r="G23" i="10"/>
  <c r="F23" i="10"/>
  <c r="D23" i="10"/>
  <c r="E23" i="10" s="1"/>
  <c r="G22" i="10"/>
  <c r="F22" i="10"/>
  <c r="J22" i="10" s="1"/>
  <c r="D22" i="10"/>
  <c r="E22" i="10" s="1"/>
  <c r="K22" i="10" s="1"/>
  <c r="G21" i="10"/>
  <c r="F21" i="10"/>
  <c r="D21" i="10"/>
  <c r="E21" i="10" s="1"/>
  <c r="G20" i="10"/>
  <c r="F20" i="10"/>
  <c r="D20" i="10"/>
  <c r="E20" i="10" s="1"/>
  <c r="G19" i="10"/>
  <c r="F19" i="10"/>
  <c r="D19" i="10"/>
  <c r="E19" i="10" s="1"/>
  <c r="G18" i="10"/>
  <c r="F18" i="10"/>
  <c r="J18" i="10" s="1"/>
  <c r="D18" i="10"/>
  <c r="E18" i="10" s="1"/>
  <c r="K18" i="10" s="1"/>
  <c r="G17" i="10"/>
  <c r="F17" i="10"/>
  <c r="D17" i="10"/>
  <c r="E17" i="10" s="1"/>
  <c r="G16" i="10"/>
  <c r="F16" i="10"/>
  <c r="D16" i="10"/>
  <c r="E16" i="10" s="1"/>
  <c r="G15" i="10"/>
  <c r="F15" i="10"/>
  <c r="D15" i="10"/>
  <c r="E15" i="10" s="1"/>
  <c r="G14" i="10"/>
  <c r="F14" i="10"/>
  <c r="J14" i="10" s="1"/>
  <c r="D14" i="10"/>
  <c r="E14" i="10" s="1"/>
  <c r="K14" i="10" s="1"/>
  <c r="G13" i="10"/>
  <c r="F13" i="10"/>
  <c r="D13" i="10"/>
  <c r="E13" i="10" s="1"/>
  <c r="G12" i="10"/>
  <c r="F12" i="10"/>
  <c r="J12" i="10" s="1"/>
  <c r="D12" i="10"/>
  <c r="E12" i="10" s="1"/>
  <c r="K12" i="10" s="1"/>
  <c r="G11" i="10"/>
  <c r="F11" i="10"/>
  <c r="D11" i="10"/>
  <c r="E11" i="10" s="1"/>
  <c r="G10" i="10"/>
  <c r="F10" i="10"/>
  <c r="D10" i="10"/>
  <c r="A3" i="10"/>
  <c r="A2" i="10"/>
  <c r="A1" i="10"/>
  <c r="J13" i="10" l="1"/>
  <c r="J17" i="10"/>
  <c r="J21" i="10"/>
  <c r="J25" i="10"/>
  <c r="K25" i="10" s="1"/>
  <c r="D27" i="10"/>
  <c r="F27" i="10"/>
  <c r="G27" i="10"/>
  <c r="K23" i="10"/>
  <c r="J11" i="10"/>
  <c r="K11" i="10" s="1"/>
  <c r="J15" i="10"/>
  <c r="K15" i="10" s="1"/>
  <c r="J19" i="10"/>
  <c r="K19" i="10" s="1"/>
  <c r="J23" i="10"/>
  <c r="J16" i="10"/>
  <c r="K16" i="10" s="1"/>
  <c r="J20" i="10"/>
  <c r="K20" i="10" s="1"/>
  <c r="J24" i="10"/>
  <c r="K24" i="10" s="1"/>
  <c r="K13" i="10"/>
  <c r="K17" i="10"/>
  <c r="K21" i="10"/>
  <c r="E10" i="10"/>
  <c r="J10" i="10"/>
  <c r="J27" i="10" l="1"/>
  <c r="E27" i="10"/>
  <c r="K27" i="10" s="1"/>
  <c r="K10" i="10"/>
  <c r="J15" i="1"/>
  <c r="J14" i="1"/>
  <c r="J10" i="1"/>
  <c r="J11" i="1"/>
  <c r="J12" i="1"/>
  <c r="J13" i="1"/>
  <c r="J9" i="1"/>
</calcChain>
</file>

<file path=xl/sharedStrings.xml><?xml version="1.0" encoding="utf-8"?>
<sst xmlns="http://schemas.openxmlformats.org/spreadsheetml/2006/main" count="789" uniqueCount="443">
  <si>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</si>
  <si>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</si>
  <si>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</si>
  <si>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</si>
  <si>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</si>
  <si>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</si>
  <si>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</si>
  <si>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</si>
  <si>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</si>
  <si>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</si>
  <si>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</si>
  <si>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</si>
  <si>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</si>
  <si>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</si>
  <si>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PVT - Private Premises Accident.</t>
  </si>
  <si>
    <t xml:space="preserve">                                                                                                                                                                                                                                                                                                                                                                                                                                                                                </t>
  </si>
  <si>
    <t>Sr. No</t>
  </si>
  <si>
    <t>Location of Accident and details of the victim</t>
  </si>
  <si>
    <t>Address</t>
  </si>
  <si>
    <t>sdn</t>
  </si>
  <si>
    <t>Date of occurrence</t>
  </si>
  <si>
    <t>Type of Accident</t>
  </si>
  <si>
    <t>Accident Type</t>
  </si>
  <si>
    <t>Cause of Accident</t>
  </si>
  <si>
    <t>Findings of CEI / EI / AEI</t>
  </si>
  <si>
    <t>Remedies suggested by CEI /EI / AEI in various cases</t>
  </si>
  <si>
    <t>Whether the remedy suggested is complied</t>
  </si>
  <si>
    <t>Action taken to avoid recurrence of such Accident</t>
  </si>
  <si>
    <t>Circle office</t>
  </si>
  <si>
    <t>FHO</t>
  </si>
  <si>
    <t>NFHD</t>
  </si>
  <si>
    <t>NFHO</t>
  </si>
  <si>
    <t>Installation</t>
  </si>
  <si>
    <t>Reason</t>
  </si>
  <si>
    <t>Performa - SoP 001: Fatal and Non-Fatal  electrical accident report</t>
  </si>
  <si>
    <t>Performa – SoP 003: Action taken report for safety measures complied for the electrical accidents occurred</t>
  </si>
  <si>
    <t>The format is to be sent quarterly</t>
  </si>
  <si>
    <t>Name of Distribution Licensee: M G V C L</t>
  </si>
  <si>
    <t xml:space="preserve">Baroda (City) </t>
  </si>
  <si>
    <t>10 (1-Pvt)</t>
  </si>
  <si>
    <t>Cumulative since the first quarter of the Last FY 2022-23</t>
  </si>
  <si>
    <t>7 (3-Pvt)</t>
  </si>
  <si>
    <t>13 (1-Pvt)</t>
  </si>
  <si>
    <t>15 (3-Pvt)</t>
  </si>
  <si>
    <t>35 (2-Pvt)</t>
  </si>
  <si>
    <t>Cumulative since the first quarter of the current FY 2023-24</t>
  </si>
  <si>
    <t>6 (4-Pvt)</t>
  </si>
  <si>
    <t>3 (1-Pvt)</t>
  </si>
  <si>
    <t>6 (2-Pvt)</t>
  </si>
  <si>
    <t>13 (6-Pvt)</t>
  </si>
  <si>
    <t>Year:2023-24</t>
  </si>
  <si>
    <t>Quarter I (Apr-23 to Jun-23)</t>
  </si>
  <si>
    <r>
      <t>NUMBER OF ACCIDENTS FOR THE 1</t>
    </r>
    <r>
      <rPr>
        <vertAlign val="superscript"/>
        <sz val="12"/>
        <color indexed="8"/>
        <rFont val="Tahoma"/>
        <family val="2"/>
      </rPr>
      <t>st</t>
    </r>
    <r>
      <rPr>
        <sz val="12"/>
        <color indexed="8"/>
        <rFont val="Tahoma"/>
        <family val="2"/>
      </rPr>
      <t xml:space="preserve"> QUARTER OF 2023-24</t>
    </r>
  </si>
  <si>
    <t>Thakrda Vijaykumar Dahyabhai, Mujmohda, Sahjanand kutir laghu udhyog gate, Vill/Tal/Dist-Vadodara</t>
  </si>
  <si>
    <t>LATE. SH. THAKARDA VIJAYKUAMR DAHYABHAI WAS SITTING ON EXISTING RSJ POLE FOR MAINTENANCE WORK OF 11 KV HT LINE AT LOCATION SAHJANAND KUTIR LAGHU UDHYOG GATE,THE LINE CLEAR OF 11 KV SAHJANAND KUTIR WAS TAKEN UNDER PLANN SHUT DOWN,VICTIM WAS FAINTED AND REMAIN AT TOP OF RSJ POLE WHICH WAS BROUGHT DOWN BY LADDER VAN AND TAKEN TO HOSPITAL WHERE HE WAS DECLARED DEAD. THE DEAD BODY HAS BEEN SENT FOR POSTMORTEM.PRIMA FACIE THE CAUSE OF THE DEATH IS MIGHT BE DUE TO RETURN POWER SUPPLY FROM THE GENERATO</t>
  </si>
  <si>
    <t>cow of Shri Yogesh Narsinh Makwana, Vill- juni ladvel, Tal-Lunawada, Dist-Mahisagar</t>
  </si>
  <si>
    <t>Due to wind at the juni ladvel vill the tree branch of the Gorasaamli tilted on the 11kv jumper of 11kv Thanasavli  ag feeder DO tapping. And due to this the 11kv jumper may have touched with the Do angle of the DP structure And during this fault the animal may have came in contact with GI wire and Hence may get electeic shock.Also it came to notice that Yogesh Narsinh mamwana has tied his animal nearby to the said HT pole. </t>
  </si>
  <si>
    <t>BULLOCK of AMALIYAR BACHUBHAI RAMSINGBHAI, GALALIYAWAD SARSATALAI TC, Vill-Galiyawad, Tal/Dist-Dahod</t>
  </si>
  <si>
    <t>DURING PRIMARY INVESTIGATION ON SPOT IT IS LEARNT THAT THE BULLOCK WAS WONDERING NEAR TRANSFORMER CENTER.TRANSFORMER CENTER AND LAND WAS WET DUE TO DAILY USED WATER COMING FROM NEAR BY HOME,THE BULLOCK MAY CAME IN CONTECT WITH TRANSFORMER PSC POLE AND ELECTROCUTED.</t>
  </si>
  <si>
    <t>Buffalo of Thakor Ganpathsinh Bhursinh, Bhathhi faliya, Juni Vadi, Tal-Shahera, Dist PMS</t>
  </si>
  <si>
    <t>Due to heavy wind, B Phase to LT 3-ph 4 wire came in contact with angle which was touching stay wire. Since LT GUY was not there, leakage current was there. As buffalo experienced itching, it went near Stay wire got electrocuted and died on the sport.</t>
  </si>
  <si>
    <t xml:space="preserve">Godhra </t>
  </si>
  <si>
    <t>Shree Kishor Mansing damor(Owener 01 nos. Female buffalo), VACHALU FALIYU, Vill-Chundadi, Tal-Singvad, Dist-Dahod</t>
  </si>
  <si>
    <t>Due to fault on LT side conductor snapped, Broken and fall on the ground. During the time of accident, The Buffalo was grazing below the LT line. As the Live conductor fall on the buffalo, came in contact and Electrocuted.</t>
  </si>
  <si>
    <t>SHE BUFFALO OF PASAYA VAJESINH SAMABHAI, MAL FALIA, Vill-Rachva, Tal-Dhanpur, Dist-Dahod</t>
  </si>
  <si>
    <t>11KV CONDUCTOR SNAPPED AND FELL ON GROUND WHERE BUFFALO WAS GRAZING , GOT ELECTROCUTED AND DIED</t>
  </si>
  <si>
    <t>Shri Tansingbhai Shakariyabhai Ravat, KOTAR FALIYA, Vill-Abhlod, Tal-Garbada, Dist-Dahod</t>
  </si>
  <si>
    <t>As per primary investigation it has found that 11kv Abhlod Ag feeder passing inside boundary area of private land . Digging of soil was going on in that private land . As per site visit soil was dump below the line.the clearance between 11kv line and ground is reduced due to soil dumping below the line. As per eye witness , the victim climb on dumped soil below the line while talking on his mobile and by mistake touch to live conductor gets electric shock and died on spot</t>
  </si>
  <si>
    <t>SHE-Buffalow of Shree Snajaybhai Najubhai Rathwa, BHUMASVADA ROAD, Vill-Baidiya, Tal-Kawant, Dist-Chhotaudepur</t>
  </si>
  <si>
    <t>AS PER PRIMARY INVESTIGATION INFORMATION RECIEVED FROM VILLEGERS 11 KV CONDUCTOR HAD BROCKEN ADN FALLEN ON GROUND AND SHE-BUFFELO CAME IN CONTECT WITH LIVE CONDUCTOR AND GOT ELECTROCUTED.</t>
  </si>
  <si>
    <t>Baroda O&amp;M</t>
  </si>
  <si>
    <t>Damoe Parubhai Panjibhai, Bhadroli (Bujarg), Tal-Kalol, Dist-PMS</t>
  </si>
  <si>
    <t>Victim was unauthorized trying to provide DO fuse with help of plier and he was electrocuted</t>
  </si>
  <si>
    <t>SHE BUFFALO of Vajesinh Samabhai Pasaya, NILKANTHPURA, Vill-Virol, Tal-Mahemdabad, Dist-Kheda</t>
  </si>
  <si>
    <t>DUE TO HEAVY WIND AND RAIN DURING NIGHT,LT LINE GOT DAMAGED AND DETACHED WIRE CAME IN CONTACT WITH BUFFALO UNDER IT AND GOT ELECROCUTED.</t>
  </si>
  <si>
    <t>SHRI RAIJIBHAI SHANABHAI TALPADA, mahadev faliyu, Vill-Punaj, Tal-Matar, Dist-Kheda</t>
  </si>
  <si>
    <t>VICTIM CLIMB ON HIS ROOF AND REARRANGE HIS ROOF ON HIS HOUSE SUDDENLY HE CAME IN CONTACT WITH LIVE WIRE OF 11 KV PUNAJ JGY</t>
  </si>
  <si>
    <t>RAKESH D. KANOJIYA, Vill-BANAIYA, Tal-Dabhoi, Dist-Vadodara</t>
  </si>
  <si>
    <t>while cutting of tree branch on standing psc pole with operating rod victim accidentely came in contact with live conductor.victim got electric shock and fell down from psc pole,</t>
  </si>
  <si>
    <t>BUFFALO OF DHIRUBHAI CHATRASINH PARMAR, Ramnagar Sim, Vill-Divel, Tal-Borsad, Dist-Anand</t>
  </si>
  <si>
    <t>SHE BUFFALO CAME ON CONTACT WITH LIVE LT BROKEN CONDUCTOR AND DIED ON SAID PLACE</t>
  </si>
  <si>
    <t>COW OWNED BY KARSANBHAI DANABHAI BHARWAD, NR NSJ Vill-MACHHIPURA, Tal-Sankheda, Dist-Chhotaudepur</t>
  </si>
  <si>
    <t>Insulation of LT ABC got damaged and slipped which came in contact of GI wire through U clamp and Runnig wire of Un Charged HT ABC laid bt not charged from Village Tc to NSJ DP and got leak at NSJ DP where the cow came in contact of GI for earthing and got electrocuted.</t>
  </si>
  <si>
    <t>Vishvarajsinh Dilipsinh Chauhan, Bhaibapura, Vill-Pratappura, Tal-Umreth, Dist-Anand</t>
  </si>
  <si>
    <t>Due to Heavy Cyclonic wind nearby tree branch fell on service line of Ranjitsinh U Chauhan, victim was passing from there &amp; at that time victim came in contact to the metal wire used for fixing metal sheets on roof.Due to tree branch fell on service line insulation of service line came in contact with metal sheet of roof and victim might be electroculated on dtd.31.05.23</t>
  </si>
  <si>
    <t>Buffalo of  Vill-Kanetiya</t>
  </si>
  <si>
    <t>Buffalo passing near from T/C Centre and conatact with LT Distribution Box and got electrcutrd</t>
  </si>
  <si>
    <t>Abbasmiya Ismailmiya Malek, Vill-Bandhani</t>
  </si>
  <si>
    <t>On date 19-06-2023 a letter received from mahelav police station regarding non fatal accident case On Dated 02.06.2023 at approx. time 11:00 hr at Village- Bandhani ,Ta: Petlad on 11 KV Piplav JGY Feeder Loc No mhl/plv jgy/015/9/14 victim shri Abbasmiya Ismailmiya Malek and his colleague were working on new construction construction contract of Udesinh Bakorbhai Solanki's shop near bandhani chowkdi , sunav road and 11 KV Piplav JGY and suddenly victim Abbasmiya Ismailmiya Malek stands on butter</t>
  </si>
  <si>
    <t>goats of    Vill-Koli na Puvada</t>
  </si>
  <si>
    <t>At that accident place many goats eating a grass near the LT line broken pole. This pole was broken with open 04 wire LT line due to wind storm with heavy rain. And also at dt:-04.06.2023, Sunday in morning approx... 09:30 am wind storm with heavy rain came in this area. So due to wind storm 11KV NAGVAV JGY FDR LT &amp; 11KV GUNA AG FDR LT came in contact with each other and current flow from JGY LT TO AG LT. So at that time goats eating grass near the AG LT line and 03 nos. of goats came in contact</t>
  </si>
  <si>
    <t>PIYUSHABHAI GOPALBHAI CHUNARA, Vill-Vadodara</t>
  </si>
  <si>
    <t>DUE TO HEAVY WIND AND CYCLONE THREE PHASE SURVICE WIRE FIRE NEAR JOINTS WITH ABC AND MIGHT BE COME IN TOUCH TEMPORARIALY WITH GIRDER POLE DUE TO WHICH LEAKAGE CURRENT MAY HAVE PASS THROUGH GIRDER POLE AND VICTIM MAY COME IN CONTACT WITH THE GIRDER POLE AND GET ELECTROCUTED EVENTHOUGH AT SITE NO ANY SYMPTOM OF ELCTROCUTION ON RSJ POLE IS FOUND.</t>
  </si>
  <si>
    <t>SHE CALF OF COW of unknown, Vill-Dabhoi</t>
  </si>
  <si>
    <t>LEAKAGE CURRENT MIGHT BE DUE TO BROKEN STAY WIRE TOUCHED THE LIVE PART OF YAMUNANAGAR DODP</t>
  </si>
  <si>
    <t>Shri Rajubhai Baldevbhai Parmar, Vill-Santrampur</t>
  </si>
  <si>
    <t>Late Shri Rajubhai baldevbhai Parmar, resident of Rampiri Chali, Jamalpur, Ahmedabad, on 10.06.2023, at around 17.00 Hrs, a labourer of New France Bakery (Bakery opened on Rent by Naushad Yusuf Ansari, Ahmedabad) at the ground floor beneath Aarzoo Auto Parts, climbed the terrace of the building owned by Salim Ishaq Bhura, to finalize the location of New France Bakery Bill Board, alongwith his neice, but unknowingly he came in contact with the H.T. Line. Afterwards, he became unconscious &amp; uncomf</t>
  </si>
  <si>
    <t>2NOS COW &amp; 1NO CALF, Vill-NIZRAN DILGAM</t>
  </si>
  <si>
    <t>CONDUCTOR SNAP DUE TO TREE BRANCH FALLEN ON POLE NO. JGD/KDV/HPR/253</t>
  </si>
  <si>
    <t>jagdishbhai govindbhai sejva, Vill-Rajnagar</t>
  </si>
  <si>
    <t>Suspected</t>
  </si>
  <si>
    <t>Sh. Vinubhai Ninama, Vill-Ratanpur</t>
  </si>
  <si>
    <t>As per site visit and eyewitness statement, at open space of the Bharatnagar society, Between HT pole location of KTB/KTB/JGY/101 &amp; KTB/KTB/JGY/101/01 under the HT line of 11 kV Khatamba feeder, Sh. Vinubhai Ninama, driver of Eicher Dumper, was doing ‘land levelling -Mati Puran’ work in the open space of the Bharatnagar society, in front of house of Sh. Shelabhai Rama Bhai Bharwad at the request/ instruction of him (i.e. Sh. Shelabhai Rama Bhai Bharwad), resident of Bharatnagar Society. During</t>
  </si>
  <si>
    <t>Manekben Bharatbhai Padhiyar, Vill-Kalamsar</t>
  </si>
  <si>
    <t>Due to Heavy wind flow in " BIPARJOY" cyclone , Service wire and its support GI wire broken at the same time victim may came in contact with service wire and GI wire and electrocuted.</t>
  </si>
  <si>
    <t>2 BUFFALO AND 1 CALF of   Vill-Nadiad</t>
  </si>
  <si>
    <t>DUE TO HEAVY WIND LT OPEN POLE BROKEN AND CONDUCTOR SNAPPED DOWN AND 2 BUFFALO AND 1 CALF CAUGHT IN TOUCH WITH LIVE CONDUCTOR AND ELECTROCULATED</t>
  </si>
  <si>
    <t>COW OF LALITBHAI NARANBHAI PATEL, Vill-Shahpura</t>
  </si>
  <si>
    <t>FA-Pvt</t>
  </si>
  <si>
    <t>As per statement and information recieved from eye witness &amp; owner, due to heavy wind and rainfall, conductor of streetlight snapped and buffalo which was tied underneath the LT Line, came in contact with live wire and got electrical shock &amp; died on the spot</t>
  </si>
  <si>
    <t>Maheshbhai Natubhai Sindha, Vill-Banejada</t>
  </si>
  <si>
    <t>FHO-Pvt</t>
  </si>
  <si>
    <t>Reparing of Shed galavanised Sheet Touch with open Wire and Victim Electrocuted</t>
  </si>
  <si>
    <t>BUFFALO OF RANCHODBHAI SAVDASBHAI BHARWAD, Vill-SEVALIYA</t>
  </si>
  <si>
    <t>BIG TREE BRANCH OF SEVAN TREE BROKEN AND FALL DOWN ON LT LINE ONE CONDUCTOR BROKEN AND FALL BUFFALO PASSING NEAR TO BE LINE DIED ON SPOT</t>
  </si>
  <si>
    <t>DAMOR VASANTBHAI JAHUBHAI, Vill-NANSALAI</t>
  </si>
  <si>
    <t>AS PER STATEMENT OF EYE WITNESS COW OF SHREE VASANTBHAI JAHUBHAI PASSING THROUGH TRANSFORMER CENTRE,LAND WAS WET DUE TO RAIN COW MAY CAME IN CONTACT WITH EARTHING WIRE AND ELECTROCUTED AND DIED ON THE SPOT</t>
  </si>
  <si>
    <t>Cow- 2 Nos of    Vill-Paladi</t>
  </si>
  <si>
    <t>It is found that due to heavy winds, One LT conductor is snapped down and cows were passing through Jagdishbhai's farm where incident happened, cows were come in contact with conductor and got electrocuted.</t>
  </si>
  <si>
    <t>Shri Jayeshbhai Raijibhai Parmar, Vill-Kasor</t>
  </si>
  <si>
    <t>On Dated 17.06.2023 at approx. time 11:30 hr at Village- kasor ,Ta: Sojitra on 11 KV Ganganagar JGY Feeder LT Line Loc No GGN JGY/004/LT/013 near consumer no 04702023322 of parmar raijibhai maganbhai. Victim Late. Shri Parmar Jayeshbhai Raijibhai was helping his father in tree cutting and unauthorized street light wire was hanged on iron road and two open wire which was used month ago in halogen light for his marriage and no any precaution was taken by victim him self. un authorized open stre</t>
  </si>
  <si>
    <t>SHANKARBHAI SHANABHAI PADHIYAR, Vill-Chamara</t>
  </si>
  <si>
    <t>During Primary investigation accident met at victim private Premises of his Negligence with house open wiring hand touched with any Live open wiring and got electrode and met accident</t>
  </si>
  <si>
    <t>OWNER: MANGABHAI GOKALBHAI CHAUHAN, Vill-Amarpura</t>
  </si>
  <si>
    <t>1 PH 2 WIRE JGY LT OF 11 KV SOJALI JGY FDR PASSING THROUGH THE PREMISES OF MANGABHAI GOKALBHAI CHAUHAN FARM, AT LOC. MANGABHAI GOKALBHAI CHAUHAN FARM VILL: AMARAPURA FOR LT 1 PH CONNECTION. THIS LT LINE IS VERY OLD 1 PH 2 WIRE AAAC 34 MMSQ. DUE TO HEAVY WIND AND RAINFALL CONDUCTOR FALL DOWN TO EARTH. AND OWNER TAKE OFF FUSE FROM DISTRIBUTION BOX BUT AFTER SOMETIME UNKNOWN PERSON CONNECT FUSE IN THE BOX AND BUFFALO CAME IN CONTACT WITH LIVE CONDUCTOR AND DIED ON SPOT.</t>
  </si>
  <si>
    <t>KANUBHAI KHIMABHAI BHARWAD, Vill-Varsada</t>
  </si>
  <si>
    <t>DUE TO BIPORJOY CYCLONE HEAVY WIND FLOW AND RAIN OCCURED IN THIS ARAE .SO AT ABOVE LOC.11 KV COATED CONDUCTOR IS BROKEN WHICH COMES IN CONTACT WITH THE VICTIM AND ELECTROCUTE AND FATAL ACCIDENT OCCURED .THERE IS NO ANY INTERRUPTION RECORDED IN THIS TIME AT 66 KV KHANPUR SS END.</t>
  </si>
  <si>
    <t>Kiranbhai Naginbhai Prajapati, Vill-Bhuvel</t>
  </si>
  <si>
    <t>As per eye witness statement victim was repairing of street light without shut off the power ans without intimation of this office or village helper.During reparing work he might be touch live wire of street light and got electrocuted.</t>
  </si>
  <si>
    <t>DAXITKUMAR SHAILESHBHAI GOHEL, Vill-Shahpur</t>
  </si>
  <si>
    <t>VICITM WAS LANDING ON SLOPE OF LAND NEAR TO THE GROUND AND ALSO LAND OWNER DIG THE SOIL AND PUTTED ON ONE SIDE AND DUE TO THIS LITTLE LINE TO GROUND CLARANCE AND VICITM ACCIDENTALLY VICITM COMES IN CONTACT WITH LIVE CONDUCTOR AND GOT ELECTRIC SHOCK</t>
  </si>
  <si>
    <t>COW OF RAJUBHAI GHELABHAI BHARVAD, Vill-Pilag</t>
  </si>
  <si>
    <t>COW OF RAJUBHAI GHELABHAI BHARVAD PASSING BETWEEN TRANSFORMER CENTER AND SUDDANLY FALL DOWN ON LAND AND DIED BUT THERE IS NO ANY LEKAGE CURRENT FOUND</t>
  </si>
  <si>
    <t>TWO NO COWS of    Vill-Godhra</t>
  </si>
  <si>
    <t>THERE WERE INTERNAL WIRING PROBLEM IN STREET LIGHT CONTROLLING BOX AND DUE TO THAT PROBLRM LEACKAGE CURRENT WAS FLOWING FROM BOX TO EARTH WIRE OF PSC POLE &amp; THESE TWO COWS CAME IN CONTACT WITH THIS POLE &amp; GOT ELECTROCUTED &amp; DIED.</t>
  </si>
  <si>
    <t>COW of    Vill- DHOKALIYA</t>
  </si>
  <si>
    <t>AS PER SITE VISIT IT IS FOUND THAT THEIR IS NO LEAKAGE CURRENT AT THE TIME OF SITE VISIT BUT IT IMAY BE POSSIBILITY OF LEAKAGE CURRENT PASS THROUGH TRANSFOEMER EARTHING WIRE AND THAT TIME COW WAS CONTACT WITH EARTHING WIRE AND GOT ELECTROCUTED &amp; DIED.</t>
  </si>
  <si>
    <t>RAMESHBHAI SHELABHAI BHARVAD, Vill-MANJIPURA</t>
  </si>
  <si>
    <t>The cow of Shri Rameshbhai Shelabhai Bharvad passing through 11 mtr RSJ girder Loc no- DRN/JGY/076 , LT jumper touch the 11 mtr RSJ girder and current pssing through this girder and cow was electrocuted and died</t>
  </si>
  <si>
    <t>BUFFALO of    Vill-Tarapur</t>
  </si>
  <si>
    <t>ON THAT DAY AT THE TIME OF ACCIDENT RAIN IS RAINING ,AT THAT TIME ONE CONDUCTOR SNAPPED OF LT BARE CONDUCTOR LINE DUE TO LEAKAGE CURRENT ONE BUFFALO GOT ELECTROCUTED NEAR LT POLE OF THE LINE.</t>
  </si>
  <si>
    <t>MOHANSINH LALSINH RAWAT, Vill-Alwa</t>
  </si>
  <si>
    <t>It is come to the notice that during new line erection work of AGDZ paid pending application as given to contractor M.M.RAJPUT by subdivision,Shri saidabanu mansuri at village-Alwa , victim(contract persons) shri Mohansinh Lalsinh Rawat one of gang member of M.M.RAJPUT electrical line work contractor was electrocuted as victim was climbing on the existing PSC POLE of 11 KV Alwa AG feeder live line with 4 ft 6 inch MS Tapping angle fitting.At that time the fitting of tapping angle to PSC POLE</t>
  </si>
  <si>
    <t>SOLANKI GORDHANBHAI SANABHAI, Vill-Talsat</t>
  </si>
  <si>
    <t>As per information received from owner of house, shree Chhaganbhai Mayajibhai, his home is under construction and Victim was arranging Iron angle (Approx 20 Ft Long) at construction site, angle came in to contact with live conductor of 11 KV Pawan Urban feeder passing near by this house and victim got electrocuted and died</t>
  </si>
  <si>
    <t>BUFFELO OWNER : BHARWAD RANCHHODBHAI NAGABHAI, Vill-Sokhda</t>
  </si>
  <si>
    <t>Buffelo was grazing near by the existing HT line of NEJA Ag feeder and one conductor snapped and fall on the victim and got electrocuted</t>
  </si>
  <si>
    <t>1 Buffelo Owner Babarbhai Dahyabhai Rathod, Vill-Maghrol</t>
  </si>
  <si>
    <t>At above address, Buffalo was returning to home .Due to heavy wind and rain, jumper of lt line dropper touches to the earth GI wire, so that leakage earth current, Buffalo may be dead.</t>
  </si>
  <si>
    <t>cow of    Vill-Serkhi</t>
  </si>
  <si>
    <t>on Dated 29.6.23 while Shri Rabari Dilipbhai Govindbhai grazing his cow and cow electrocuted at PSC pole Guy wire. Tree was fall on line at lOC- GTR/SVS/VM/TC-2/CR-2/006, hence this pole got tilted and support GI wire of service broke which was got touch to service wire dropper and got live, this live support GI wire got touch with guy wire, that time caw was passing near the above said pole and got touch with live guy wire and got electrocuted.</t>
  </si>
  <si>
    <t>BULLOCK, Vill-Makani</t>
  </si>
  <si>
    <t>DUE TO DAMAGE OF INSULATION OF LT ABC</t>
  </si>
  <si>
    <t>COW of    Vill-Zaverpura</t>
  </si>
  <si>
    <t>AS PER SITE VISIT IT IS FOUND THAT THEIR IS LT LINE SUPPORT WIRE WAS TOUCHED TO STAY PAIR OF LT POLE .SO THAT LEAKAGE CURRENT PASS THROUGH EARTHING WIRE AND THAT TIME COW WAS CONTACT WITH EARTHING WIRE AND GOT ELECTROCUTED &amp; DIED</t>
  </si>
  <si>
    <t>buffelo of    Vill-Chaliyer</t>
  </si>
  <si>
    <t>buffelo passing near location of lt line and toching of that pole</t>
  </si>
  <si>
    <t>BULLOCK of  Vill-Madodhar</t>
  </si>
  <si>
    <t>An bullock was passing near transformer loc-wgh/jgy/88/10 and got shocked by touching pole and got electrocuted due to rain water passing through transformer area at that time of incident and bullock may come in contact with leakage current</t>
  </si>
  <si>
    <t>COW of   Vill-Godhra</t>
  </si>
  <si>
    <t>FALLEN TV CABLE WIRE FROM RSJ POLE WAS STRETCHED BY COW &amp; NEUTRAL DROP ON POLE TOUCHED WITH THIS POLE &amp; LEACKAGE CURRENT STARTED FLOWING FROM POLE TO EARTH &amp; THIS COW CAME IN CONTACT WITH THIS POLE &amp; GOT ELECTROCUTED &amp; DIED.</t>
  </si>
  <si>
    <t>GOAT of  vill-NAVCHETAN</t>
  </si>
  <si>
    <t>ON 29.06.2023 DUE TO HEVAY RAIN AND WIND TREE FALLEN ON LT LINE AT SHAKTIPURA VISTAR OF NAVCHETAN VILLAGE. DUE TO THAT LT LINE GOT DAMAGED AND TOUCHED WITH EARTHING WIRE OF POLE. GOAT OF SHREE BHANUBHAI DEVABHAI BHARVAD PASSING NEARBY THAT LIVE WIRE ACCIDENTLY CAME IN CONTACT WITH THAT EARTH WIRE AND GOT ELECTROCUTED.</t>
  </si>
  <si>
    <t>SHE COW of   vill-NAVCHETAN</t>
  </si>
  <si>
    <t>ON 29.06.2023 DUE TO HEVAY RAIN AND WIND TREE FALLEN ON LT LINE AT SHAKTIPURA VISTAR OF NAVCHETAN VILLAGE. DUE TO THAT LT LINE GOT DAMAGED AND TOUCHED WITH EARTHING WIRE OF POLE. COW OF SHREE LAXMANBHAI DEVABHAI BHARVAD PASSING NEARBY THAT LIVE WIRE ACCIDENTLY CAME IN CONTACT WITH THAT EARTH WIRE AND GOT ELECTROCUTED.</t>
  </si>
  <si>
    <t>BUFFALOW of    Vill-Singvad</t>
  </si>
  <si>
    <t>ON DATE 30.06.2023 NEAR GOVERNMENT HOSPITAL SINGVAD AT COLLAGE 63 KVA DP STRUCTURE A BUFFALOW WAS FOUND DEAD DUE TO UNKNOWN REASONS AT PRESENT OR MAY HAVE DIED DUE TO ELECTRICK SCHOCK</t>
  </si>
  <si>
    <t>VANITABEN THAKORBHAI KATARA, Vill-CHITRODIYA</t>
  </si>
  <si>
    <t>AS PER PRIMARY INVESTIGATION INFORMATION RECEIVED FROM EYE WITNESS,VICTIM WAS DOING GRASS CUTTING IN FARM ALSO LAND WAS WET DUR TO RAIN SUDDENLY VICTIM WAS CAME IN CONTACT WITH EARTHING WIRE OF THE LT POLE AND ELECTROCUTED AND DIED ON THE SPOT</t>
  </si>
  <si>
    <t>DHIRUSINGBHAI RAYSINGBHAI BARIA, Vill-CHAMARIA</t>
  </si>
  <si>
    <t>As per primary investigation information recieved from MGVCL ZALOD staff who are working on site , rectifying broken 11kv line conductor they isolated all the location of live power and doing work on site while stringing the 11kv wire victim who is standing near the location and he had tried to away conductor from house with his hand and elecrocuted and injured on both hand.</t>
  </si>
  <si>
    <t>ACTION TAKEN REPORT FOR SAFETY MEASURES COMPLIED FOR THE ELECTRICAL ACCIDENTS OCCURED IN THE FOURTH QUARTER OF FY 2023-24</t>
  </si>
  <si>
    <t>Awaited</t>
  </si>
  <si>
    <t>NA</t>
  </si>
  <si>
    <t>JUMPER REPAIRED AND NECESSARY LINE MAINTENANCE WORK DONE</t>
  </si>
  <si>
    <t xml:space="preserve">MAINTENANCE OF TRANSFORMER DONE, NEW EARTHING DONE,PVC PIPE IS ADDED IN EARTHING </t>
  </si>
  <si>
    <t>Pole Maimtance done , Stay set Providede By Guy Insnsulator.</t>
  </si>
  <si>
    <t>Line made PDC due Arrears.</t>
  </si>
  <si>
    <t>NEW PIN INSULATOR IS INSTALLED AND CONDUCTOR BINDING IS DONE, MAINTENANCE WORK DONE</t>
  </si>
  <si>
    <t xml:space="preserve">CLEARANCE FROM GROUND IS MAINTAINED </t>
  </si>
  <si>
    <t>AWAITED</t>
  </si>
  <si>
    <t>CONDUCTOR RE-JOINT &amp;  POWER SUPPLY RESTORED. NO OTHER ACTION WAS TAKEN IN THIS MATTER.</t>
  </si>
  <si>
    <t>Guided for not any operation himself  on complain in MGVCL</t>
  </si>
  <si>
    <t>DAMAGED LT LINE WAS REPLACED AND OWNER OF FARM INSTRUCTED TO NOT TIE HIS PET ANIMALS NEAR/UNDER ELECTRICAL LINE/STRUCTURE/POLE.</t>
  </si>
  <si>
    <t>Immediately shifted for treatment.</t>
  </si>
  <si>
    <t>instruction of all line staff for use of   safety articals at that time of work.</t>
  </si>
  <si>
    <t>Open LT conductor replaced with 2W AB cable</t>
  </si>
  <si>
    <t xml:space="preserve">Provided Of Tap in LT ABC </t>
  </si>
  <si>
    <t>Tree branch removed. Service line replaced.</t>
  </si>
  <si>
    <t>Distribution box in New kit kat fuse provided, GI EARHING done by insulation pipe.</t>
  </si>
  <si>
    <t>Notice issued for unauthorised construction</t>
  </si>
  <si>
    <t xml:space="preserve">REMOVED THE AG And JGY LT LINE CROSSING </t>
  </si>
  <si>
    <t>All burnt Service line are replaced by New one. New Jumpers are provided.</t>
  </si>
  <si>
    <t xml:space="preserve">stay wire romoved </t>
  </si>
  <si>
    <t xml:space="preserve">NOTICE ISSUED TO PARTY FOR UN AUTHORISED CONSTRUCTION </t>
  </si>
  <si>
    <t xml:space="preserve">Tree cutting work done and restringing Of conductor done. </t>
  </si>
  <si>
    <t>Re-stringing of conductor</t>
  </si>
  <si>
    <t>No</t>
  </si>
  <si>
    <t xml:space="preserve">both side v cross arm extention </t>
  </si>
  <si>
    <t>Removed broken GI wire and rectified by providing new service line</t>
  </si>
  <si>
    <t>LT line passing through trees is re-routed and open conductor changed to AB Cable.</t>
  </si>
  <si>
    <t xml:space="preserve"> strert light wire joint and gaurdine done</t>
  </si>
  <si>
    <t>Collecter new TR of internal wiring</t>
  </si>
  <si>
    <t>FALLEN TREE BRANCH CUT DOWN AND DAMAGED LT WIRE REPAIRED.</t>
  </si>
  <si>
    <t>Conductor rejoint done and restringing of conductor done</t>
  </si>
  <si>
    <t>Removed illegal temporary wire from street ltg pole</t>
  </si>
  <si>
    <t>Notice for proper wiring and new test report issued.Connection disconnected.</t>
  </si>
  <si>
    <t>CONDUCTOR JOINT REMOVE</t>
  </si>
  <si>
    <t>Joint provided to broken conductor and restringing done</t>
  </si>
  <si>
    <t>No action required</t>
  </si>
  <si>
    <t>Immediately Shifted To Carewell Hospital Kathlal For Treatment , His Condition Is Critical And Right Now He Is In ICU.</t>
  </si>
  <si>
    <t>Outgoing cable from transformer is changed from ABC to PVC cable.</t>
  </si>
  <si>
    <t xml:space="preserve">Informed to Nagarpalika Chief Officer </t>
  </si>
  <si>
    <t xml:space="preserve">DUE TO WADI CONNECTION CONSUMER SIDE WIRING SHOT THE RETURN CURRENT CAME FROM NEUTRAL TO TRANSFORMER EARTHING WIRE. SO DISCONNECT SUPPLY OF WADI CONNECTION AND AFTER RECTIFICATION OF WIRING THE FRESH TEST REPORT TAKEN AND POWER SUPPLY RESTORED TO WADI CONNECTION. EARTHING PIPE INSTALLED IN TRANSFORMER EARTHING WIRES. </t>
  </si>
  <si>
    <t>Re-jumpering done and tape provided.</t>
  </si>
  <si>
    <t>4W LT bare conductor rejointed and stringing done and conductor tied with shackle insulator properly</t>
  </si>
  <si>
    <t>ICTIM WAS IMMEDIATLY SENT TO HOSPITAL FOR TREATMENT</t>
  </si>
  <si>
    <t>neglince from victim no any action requred by discom</t>
  </si>
  <si>
    <t>50 meter conductor replaced with 55 mm2 and restringing done</t>
  </si>
  <si>
    <t>LT line jumper repaired and GI wire rectified with earth</t>
  </si>
  <si>
    <t>GI wire and service line rectified</t>
  </si>
  <si>
    <t>PROVIDENIG TAP TO LT ABC</t>
  </si>
  <si>
    <t>THIS IS THE LAST POLE OF LT LINE. DUE TO SUPPORT WIRE OF LT AB CABLE BREAKE, THE PHASE OF LT AB CABLE IS TOUCH TO THE EARTHING WIRE OF POLE. SO SEPARATE THE PHASE OF LTAB CABLE &amp; EARTHING PIPE IS INSTALLED IN EARTHING WIRE OF POLE.</t>
  </si>
  <si>
    <t xml:space="preserve">Replaced shackle insulator with U clamp also stringing and maintenance of LT line. </t>
  </si>
  <si>
    <t xml:space="preserve">Pipe provided on earthing wire and maintenance of TC. </t>
  </si>
  <si>
    <t>Pole Maimtance done  &amp; Notce Issued to TV Cable Net work Owner.</t>
  </si>
  <si>
    <t xml:space="preserve">TC STRUCTURE MAINTENANCE CARRIED OUT, NEW EARTHING DONE,PVC PIPE IS ADDED IN EARTHING </t>
  </si>
  <si>
    <t>RECTIFIED SERVICE WIRE WHICHES WAS TOUCHED TO THE EARTHING WIRE, AFTER THAT NO POWER IN EARTHING WIRE.</t>
  </si>
  <si>
    <t xml:space="preserve">BROKEN CONDUCTOR OF 11KV NENKI JGY FEEDER RECTIFIED </t>
  </si>
  <si>
    <t>Awaited (Visit on 13.06.23)</t>
  </si>
  <si>
    <t>Show Cause issued to Line Inspector of Atladara Sdn Wide No. - VWD/HR/23/44, Dt-24.04.23</t>
  </si>
  <si>
    <t>REGISTER FOR COMPILING THE COMPLAINTS CLASSIFICATIONWISE Q-I 2023</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</si>
  <si>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</si>
  <si>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</si>
  <si>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</si>
  <si>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</si>
  <si>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</si>
  <si>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</si>
  <si>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</si>
  <si>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</si>
  <si>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</si>
  <si>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</si>
  <si>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</si>
  <si>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</si>
  <si>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</si>
  <si>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</si>
  <si>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</si>
  <si>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</si>
  <si>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</si>
  <si>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</si>
  <si>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</si>
  <si>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</si>
  <si>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</si>
  <si>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</si>
  <si>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</si>
  <si>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</si>
  <si>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</si>
  <si>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</si>
  <si>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</si>
  <si>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</si>
  <si>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</si>
  <si>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</si>
  <si>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</si>
  <si>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</si>
  <si>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</si>
  <si>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</si>
  <si>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</si>
  <si>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</si>
  <si>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</si>
  <si>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</si>
  <si>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</si>
  <si>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</si>
  <si>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</si>
  <si>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</si>
  <si>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</si>
  <si>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</si>
  <si>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</si>
  <si>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</si>
  <si>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</si>
  <si>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</si>
  <si>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</si>
  <si>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</si>
  <si>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For any other complaints not mentioned in the classification, the sequence for (H) can be used.</t>
  </si>
  <si>
    <r>
      <t>Performa SoP 004</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</si>
  <si>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</si>
  <si>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</si>
  <si>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</si>
  <si>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</si>
  <si>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</si>
  <si>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</si>
  <si>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</si>
  <si>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</si>
  <si>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t>Q-1(April-June-23)</t>
  </si>
  <si>
    <t>Year: 2023-24</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</si>
  <si>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</si>
  <si>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</si>
  <si>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</si>
  <si>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</si>
  <si>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</si>
  <si>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</si>
  <si>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</si>
  <si>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April' 23</t>
  </si>
  <si>
    <t>May' 23</t>
  </si>
  <si>
    <t>June' 23</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</si>
  <si>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</si>
  <si>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</si>
  <si>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</si>
  <si>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</si>
  <si>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</si>
  <si>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</si>
  <si>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</si>
  <si>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</si>
  <si>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</si>
  <si>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</si>
  <si>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</si>
  <si>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</si>
  <si>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</si>
  <si>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</si>
  <si>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</si>
  <si>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</si>
  <si>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</si>
  <si>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</si>
  <si>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</si>
  <si>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</si>
  <si>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</si>
  <si>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</si>
  <si>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</si>
  <si>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</si>
  <si>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</si>
  <si>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</si>
  <si>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</si>
  <si>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</si>
  <si>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</si>
  <si>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</si>
  <si>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</si>
  <si>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</si>
  <si>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</si>
  <si>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</si>
  <si>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</si>
  <si>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</si>
  <si>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</si>
  <si>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</si>
  <si>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</si>
  <si>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</si>
  <si>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</si>
  <si>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</si>
  <si>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</si>
  <si>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</si>
  <si>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</si>
  <si>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</si>
  <si>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</si>
  <si>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</si>
  <si>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</si>
  <si>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</si>
  <si>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</si>
  <si>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</si>
  <si>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</si>
  <si>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</si>
  <si>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</si>
  <si>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</si>
  <si>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</si>
  <si>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</si>
  <si>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</si>
  <si>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</si>
  <si>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</si>
  <si>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</si>
  <si>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</si>
  <si>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</si>
  <si>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</si>
  <si>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</si>
  <si>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</si>
  <si>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</si>
  <si>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</si>
  <si>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</si>
  <si>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</si>
  <si>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</si>
  <si>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</si>
  <si>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</si>
  <si>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</si>
  <si>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</si>
  <si>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</si>
  <si>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</si>
  <si>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</si>
  <si>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</si>
  <si>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</si>
  <si>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</si>
  <si>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</si>
  <si>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</si>
  <si>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</si>
  <si>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</si>
  <si>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</si>
  <si>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</si>
  <si>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</si>
  <si>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</si>
  <si>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r>
      <t>The quarterly reporting of the year means reporting for the period 1</t>
    </r>
    <r>
      <rPr>
        <vertAlign val="superscript"/>
        <sz val="12"/>
        <color indexed="8"/>
        <rFont val="Arial"/>
        <family val="2"/>
      </rPr>
      <t>st</t>
    </r>
    <r>
      <rPr>
        <sz val="12"/>
        <color indexed="8"/>
        <rFont val="Arial"/>
        <family val="2"/>
      </rPr>
      <t xml:space="preserve"> Quarter as Jan – Mar, 2</t>
    </r>
    <r>
      <rPr>
        <vertAlign val="superscript"/>
        <sz val="12"/>
        <color indexed="8"/>
        <rFont val="Arial"/>
        <family val="2"/>
      </rPr>
      <t>nd</t>
    </r>
    <r>
      <rPr>
        <sz val="12"/>
        <color indexed="8"/>
        <rFont val="Arial"/>
        <family val="2"/>
      </rPr>
      <t xml:space="preserve"> Quarter as Apr – Jun, 3</t>
    </r>
    <r>
      <rPr>
        <vertAlign val="superscript"/>
        <sz val="12"/>
        <color indexed="8"/>
        <rFont val="Arial"/>
        <family val="2"/>
      </rPr>
      <t>rd</t>
    </r>
    <r>
      <rPr>
        <sz val="12"/>
        <color indexed="8"/>
        <rFont val="Arial"/>
        <family val="2"/>
      </rPr>
      <t xml:space="preserve"> Quarter as Jul – Sep and 4</t>
    </r>
    <r>
      <rPr>
        <vertAlign val="superscript"/>
        <sz val="12"/>
        <color indexed="8"/>
        <rFont val="Arial"/>
        <family val="2"/>
      </rPr>
      <t>th</t>
    </r>
    <r>
      <rPr>
        <sz val="12"/>
        <color indexed="8"/>
        <rFont val="Arial"/>
        <family val="2"/>
      </rPr>
      <t xml:space="preserve"> Quarter as Oct – Dec of the year.</t>
    </r>
  </si>
  <si>
    <t>Year :2023-24</t>
  </si>
  <si>
    <t>Performa – SoP 005 B: Action taken report by the Redressal Committee</t>
  </si>
  <si>
    <t>Name of Office</t>
  </si>
  <si>
    <t>Date and Time Meeting conducted</t>
  </si>
  <si>
    <t>No of complaints registered at the meeting</t>
  </si>
  <si>
    <t>No. of complaints pending at the end of the meeting</t>
  </si>
  <si>
    <r>
      <t>1</t>
    </r>
    <r>
      <rPr>
        <vertAlign val="superscript"/>
        <sz val="12"/>
        <color indexed="8"/>
        <rFont val="Trebuchet MS"/>
        <family val="2"/>
      </rPr>
      <t>st</t>
    </r>
    <r>
      <rPr>
        <sz val="12"/>
        <color indexed="8"/>
        <rFont val="Trebuchet MS"/>
        <family val="2"/>
      </rPr>
      <t xml:space="preserve"> Month of the quarter
(APRIL-23)</t>
    </r>
  </si>
  <si>
    <t>Cororate Office</t>
  </si>
  <si>
    <t>27.04.23 11:30 AM at corporate office vadodara</t>
  </si>
  <si>
    <t>Godhra C.O.</t>
  </si>
  <si>
    <t>NIL</t>
  </si>
  <si>
    <r>
      <t>2</t>
    </r>
    <r>
      <rPr>
        <vertAlign val="superscript"/>
        <sz val="12"/>
        <color indexed="8"/>
        <rFont val="Trebuchet MS"/>
        <family val="2"/>
      </rPr>
      <t>nd</t>
    </r>
    <r>
      <rPr>
        <sz val="12"/>
        <color indexed="8"/>
        <rFont val="Trebuchet MS"/>
        <family val="2"/>
      </rPr>
      <t xml:space="preserve"> Month of the quarter
(MAY23)</t>
    </r>
  </si>
  <si>
    <t>25.05.23 11:30 AM at corporate office vadodara</t>
  </si>
  <si>
    <t>06.05.23 11:30 AM at Godhra Circle  Office  Godhra.</t>
  </si>
  <si>
    <r>
      <t>3</t>
    </r>
    <r>
      <rPr>
        <vertAlign val="superscript"/>
        <sz val="12"/>
        <color indexed="8"/>
        <rFont val="Trebuchet MS"/>
        <family val="2"/>
      </rPr>
      <t>rd</t>
    </r>
    <r>
      <rPr>
        <sz val="12"/>
        <color indexed="8"/>
        <rFont val="Trebuchet MS"/>
        <family val="2"/>
      </rPr>
      <t xml:space="preserve"> Month of the quarter
(JUNE23)</t>
    </r>
  </si>
  <si>
    <t>26.06.23 11:30 AM at corporate office vadodara</t>
  </si>
  <si>
    <t>***2</t>
  </si>
  <si>
    <t>***2    Hearing on 26/06/2023 Respondent didin't present at Corporate Office</t>
  </si>
  <si>
    <t>SOP Q-I</t>
  </si>
  <si>
    <t>Quarter :   Q-I  (April-May-June- 2023)</t>
  </si>
  <si>
    <t>Financial Year: 2023-24</t>
  </si>
  <si>
    <t>Quarter :   Q-I (Apr to Jun-2023)</t>
  </si>
  <si>
    <t>Performa SoP 006: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</si>
  <si>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</si>
  <si>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</si>
  <si>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</si>
  <si>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</si>
  <si>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</si>
  <si>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quarter-IV</t>
  </si>
  <si>
    <t>% failure rate of Distribution transformer</t>
  </si>
  <si>
    <t>A</t>
  </si>
  <si>
    <t>B</t>
  </si>
  <si>
    <t>C=A+B</t>
  </si>
  <si>
    <t>D</t>
  </si>
  <si>
    <t>H = (D)*100/C</t>
  </si>
  <si>
    <t>MGVCL</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</si>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</sst>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h]:mm"/>
    <numFmt numFmtId="184" formatCode="0.0"/>
  </numFmts>
  <fonts count="128">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sz val="10"/>
      <color indexed="8"/>
      <name val="Tahoma"/>
      <family val="2"/>
    </font>
    <font>
      <sz val="10"/>
      <color theme="1"/>
      <name val="Tahoma"/>
      <family val="2"/>
    </font>
    <font>
      <b/>
      <sz val="12"/>
      <color indexed="8"/>
      <name val="Tahoma"/>
      <family val="2"/>
    </font>
    <font>
      <sz val="12"/>
      <color theme="1"/>
      <name val="Calibri"/>
      <family val="2"/>
      <scheme val="minor"/>
    </font>
    <font>
      <b/>
      <sz val="12"/>
      <color theme="1"/>
      <name val="Tahoma"/>
      <family val="2"/>
    </font>
    <font>
      <b/>
      <sz val="12"/>
      <color rgb="FFFF0000"/>
      <name val="Tahoma"/>
      <family val="2"/>
    </font>
    <font>
      <b/>
      <sz val="12"/>
      <name val="Tahoma"/>
      <family val="2"/>
    </font>
    <font>
      <sz val="12"/>
      <color theme="1"/>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b/>
      <sz val="12"/>
      <color theme="1"/>
      <name val="Calibri"/>
      <family val="2"/>
      <scheme val="minor"/>
    </font>
    <font>
      <b/>
      <sz val="16"/>
      <name val="Trebuchet MS"/>
      <family val="2"/>
    </font>
    <font>
      <sz val="14"/>
      <name val="Trebuchet MS"/>
      <family val="2"/>
    </font>
    <font>
      <b/>
      <sz val="11"/>
      <color theme="1"/>
      <name val="Tahoma"/>
      <family val="2"/>
    </font>
    <font>
      <sz val="14"/>
      <color theme="1"/>
      <name val="Calibri"/>
      <family val="2"/>
      <scheme val="minor"/>
    </font>
    <font>
      <vertAlign val="superscript"/>
      <sz val="12"/>
      <color indexed="8"/>
      <name val="Tahoma"/>
      <family val="2"/>
    </font>
    <font>
      <sz val="12"/>
      <color rgb="FFFF0000"/>
      <name val="Tahoma"/>
      <family val="2"/>
    </font>
    <font>
      <sz val="11"/>
      <name val="Arial"/>
      <family val="2"/>
    </font>
    <font>
      <sz val="11"/>
      <color theme="1"/>
      <name val="Arial"/>
      <family val="2"/>
    </font>
    <font>
      <sz val="12"/>
      <color indexed="8"/>
      <name val="Arial"/>
      <family val="2"/>
    </font>
    <font>
      <b/>
      <sz val="14"/>
      <name val="Arial"/>
      <family val="2"/>
    </font>
    <font>
      <sz val="14"/>
      <name val="Arial"/>
      <family val="2"/>
    </font>
    <font>
      <sz val="12"/>
      <name val="Arial"/>
      <family val="2"/>
    </font>
    <font>
      <sz val="12"/>
      <color theme="1"/>
      <name val="Trebuchet MS"/>
      <family val="2"/>
    </font>
    <font>
      <vertAlign val="subscript"/>
      <sz val="12"/>
      <color indexed="8"/>
      <name val="Trebuchet MS"/>
      <family val="2"/>
    </font>
    <font>
      <sz val="8"/>
      <color theme="1"/>
      <name val="Arial"/>
      <family val="2"/>
    </font>
    <font>
      <b/>
      <sz val="12"/>
      <color theme="1"/>
      <name val="Trebuchet MS"/>
      <family val="2"/>
    </font>
    <font>
      <b/>
      <sz val="11"/>
      <color rgb="FF000000"/>
      <name val="Times New Roman"/>
      <family val="1"/>
    </font>
    <font>
      <b/>
      <sz val="11"/>
      <color theme="1"/>
      <name val="Arial"/>
      <family val="2"/>
    </font>
    <font>
      <u/>
      <sz val="11"/>
      <color theme="10"/>
      <name val="Calibri"/>
      <family val="2"/>
    </font>
    <font>
      <u/>
      <sz val="11"/>
      <name val="Calibri"/>
      <family val="2"/>
    </font>
    <font>
      <b/>
      <sz val="11"/>
      <name val="Times New Roman"/>
      <family val="1"/>
    </font>
    <font>
      <sz val="11"/>
      <name val="Calibri"/>
      <family val="2"/>
      <scheme val="minor"/>
    </font>
    <font>
      <b/>
      <sz val="11"/>
      <name val="Trebuchet MS"/>
      <family val="2"/>
    </font>
    <font>
      <b/>
      <sz val="11"/>
      <name val="Arial"/>
      <family val="2"/>
    </font>
    <font>
      <sz val="8"/>
      <color indexed="8"/>
      <name val="Bookman Old Style"/>
      <family val="1"/>
    </font>
    <font>
      <sz val="12"/>
      <color theme="1"/>
      <name val="Arial"/>
      <family val="2"/>
    </font>
    <font>
      <sz val="9"/>
      <color indexed="8"/>
      <name val="Arial"/>
      <family val="2"/>
    </font>
    <font>
      <sz val="9"/>
      <color theme="1"/>
      <name val="Arial"/>
      <family val="2"/>
    </font>
    <font>
      <sz val="12"/>
      <color rgb="FF0000FF"/>
      <name val="Arial"/>
      <family val="2"/>
    </font>
    <font>
      <b/>
      <sz val="12"/>
      <color theme="1"/>
      <name val="Arial"/>
      <family val="2"/>
    </font>
    <font>
      <vertAlign val="superscript"/>
      <sz val="12"/>
      <color indexed="8"/>
      <name val="Arial"/>
      <family val="2"/>
    </font>
    <font>
      <sz val="16"/>
      <name val="Arial"/>
      <family val="2"/>
    </font>
    <font>
      <sz val="16"/>
      <color theme="1"/>
      <name val="Arial"/>
      <family val="2"/>
    </font>
    <font>
      <vertAlign val="superscript"/>
      <sz val="12"/>
      <color indexed="8"/>
      <name val="Trebuchet MS"/>
      <family val="2"/>
    </font>
    <font>
      <sz val="14"/>
      <color indexed="8"/>
      <name val="Arial"/>
      <family val="2"/>
    </font>
    <font>
      <sz val="16"/>
      <color indexed="8"/>
      <name val="Arial"/>
      <family val="2"/>
    </font>
    <font>
      <b/>
      <sz val="14"/>
      <name val="Trebuchet MS"/>
      <family val="2"/>
    </font>
    <font>
      <b/>
      <sz val="14"/>
      <color rgb="FF0070C0"/>
      <name val="Calibri"/>
      <family val="2"/>
      <scheme val="minor"/>
    </font>
    <font>
      <b/>
      <sz val="16"/>
      <name val="Leelawadee"/>
      <family val="2"/>
    </font>
    <font>
      <sz val="11"/>
      <name val="Leelawadee"/>
      <family val="2"/>
    </font>
    <font>
      <b/>
      <sz val="14"/>
      <name val="Leelawadee"/>
      <family val="2"/>
    </font>
    <font>
      <b/>
      <sz val="12"/>
      <name val="Leelawadee"/>
      <family val="2"/>
    </font>
    <font>
      <sz val="12"/>
      <name val="Leelawadee"/>
      <family val="2"/>
    </font>
    <font>
      <b/>
      <sz val="11"/>
      <name val="Leelawadee"/>
      <family val="2"/>
    </font>
    <font>
      <sz val="11"/>
      <color theme="1"/>
      <name val="Leelawadee"/>
      <family val="2"/>
    </font>
    <font>
      <b/>
      <sz val="18"/>
      <name val="Leelawadee"/>
      <family val="2"/>
    </font>
    <font>
      <sz val="14"/>
      <name val="Leelawadee"/>
      <family val="2"/>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6145">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6" applyAlignment="0" applyProtection="0"/>
    <xf numFmtId="166" fontId="29" fillId="0" borderId="16" applyAlignment="0" applyProtection="0"/>
    <xf numFmtId="166" fontId="29" fillId="0" borderId="16" applyAlignment="0" applyProtection="0"/>
    <xf numFmtId="0" fontId="4" fillId="0" borderId="0">
      <alignment vertical="top"/>
    </xf>
    <xf numFmtId="166" fontId="29" fillId="0" borderId="16" applyAlignment="0" applyProtection="0"/>
    <xf numFmtId="166" fontId="29" fillId="0" borderId="16"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6" applyAlignment="0" applyProtection="0"/>
    <xf numFmtId="0" fontId="25" fillId="0" borderId="0"/>
    <xf numFmtId="0" fontId="25" fillId="0" borderId="0"/>
    <xf numFmtId="0" fontId="30" fillId="51" borderId="17"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7"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9">
      <alignment horizontal="right"/>
    </xf>
    <xf numFmtId="173" fontId="33" fillId="0" borderId="20">
      <alignment horizontal="right"/>
    </xf>
    <xf numFmtId="173" fontId="33" fillId="0" borderId="20">
      <alignment horizontal="right"/>
    </xf>
    <xf numFmtId="173" fontId="33" fillId="0" borderId="20">
      <alignment horizontal="right"/>
    </xf>
    <xf numFmtId="0" fontId="4" fillId="0" borderId="0">
      <alignment vertical="top"/>
    </xf>
    <xf numFmtId="173" fontId="33" fillId="0" borderId="20">
      <alignment horizontal="right"/>
    </xf>
    <xf numFmtId="173" fontId="33" fillId="0" borderId="20">
      <alignment horizontal="right"/>
    </xf>
    <xf numFmtId="0" fontId="4" fillId="0" borderId="0">
      <alignment vertical="top"/>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20">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1" applyNumberFormat="0" applyAlignment="0" applyProtection="0">
      <alignment horizontal="left" vertical="center"/>
    </xf>
    <xf numFmtId="0" fontId="37" fillId="0" borderId="22" applyNumberFormat="0" applyAlignment="0" applyProtection="0"/>
    <xf numFmtId="0" fontId="4" fillId="0" borderId="0">
      <alignment vertical="top"/>
    </xf>
    <xf numFmtId="0" fontId="4" fillId="0" borderId="0">
      <alignment vertical="top"/>
    </xf>
    <xf numFmtId="0" fontId="37" fillId="0" borderId="22" applyNumberFormat="0" applyAlignment="0" applyProtection="0"/>
    <xf numFmtId="0" fontId="37" fillId="0" borderId="3">
      <alignment horizontal="left" vertical="center"/>
    </xf>
    <xf numFmtId="0" fontId="37" fillId="0" borderId="23">
      <alignment horizontal="left" vertical="center"/>
    </xf>
    <xf numFmtId="0" fontId="4" fillId="0" borderId="0">
      <alignment vertical="top"/>
    </xf>
    <xf numFmtId="0" fontId="4" fillId="0" borderId="0">
      <alignment vertical="top"/>
    </xf>
    <xf numFmtId="0" fontId="37" fillId="0" borderId="23">
      <alignment horizontal="left" vertical="center"/>
    </xf>
    <xf numFmtId="0" fontId="38" fillId="0" borderId="0" applyNumberFormat="0" applyFill="0" applyBorder="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1" fillId="0" borderId="26"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6"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7"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8"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5" fillId="59" borderId="28"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8" applyNumberFormat="0" applyAlignment="0" applyProtection="0"/>
    <xf numFmtId="0" fontId="4" fillId="57" borderId="28" applyNumberFormat="0" applyAlignment="0" applyProtection="0"/>
    <xf numFmtId="0" fontId="4" fillId="0" borderId="0">
      <alignment vertical="top"/>
    </xf>
    <xf numFmtId="0" fontId="5" fillId="59" borderId="28" applyNumberFormat="0" applyFon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4"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4" fillId="0" borderId="0">
      <alignment vertical="top"/>
    </xf>
    <xf numFmtId="0" fontId="5" fillId="8" borderId="12" applyNumberFormat="0" applyFont="0" applyAlignment="0" applyProtection="0"/>
    <xf numFmtId="0" fontId="5" fillId="59" borderId="28" applyNumberFormat="0" applyFont="0" applyAlignment="0" applyProtection="0"/>
    <xf numFmtId="0" fontId="4" fillId="0" borderId="0">
      <alignment vertical="top"/>
    </xf>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50" fillId="51" borderId="29"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9"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9" fillId="0" borderId="0" applyNumberFormat="0" applyFill="0" applyBorder="0" applyAlignment="0" applyProtection="0">
      <alignment vertical="top"/>
      <protection locked="0"/>
    </xf>
  </cellStyleXfs>
  <cellXfs count="345">
    <xf numFmtId="0" fontId="0" fillId="0" borderId="0" xfId="0"/>
    <xf numFmtId="0" fontId="64" fillId="0" borderId="0" xfId="0" applyFont="1"/>
    <xf numFmtId="0" fontId="65" fillId="0" borderId="1" xfId="0" applyFont="1" applyBorder="1" applyAlignment="1">
      <alignment horizontal="center" vertical="center"/>
    </xf>
    <xf numFmtId="0" fontId="63" fillId="0" borderId="1" xfId="0" applyFont="1" applyBorder="1" applyAlignment="1">
      <alignment horizontal="left" vertical="center" wrapText="1"/>
    </xf>
    <xf numFmtId="1" fontId="64" fillId="0" borderId="0" xfId="0" applyNumberFormat="1" applyFont="1"/>
    <xf numFmtId="0" fontId="63" fillId="0" borderId="1" xfId="0" applyFont="1" applyFill="1" applyBorder="1" applyAlignment="1">
      <alignment horizontal="left" vertical="center"/>
    </xf>
    <xf numFmtId="0" fontId="63" fillId="0" borderId="1" xfId="0" applyFont="1" applyBorder="1" applyAlignment="1">
      <alignment horizontal="left" vertical="center"/>
    </xf>
    <xf numFmtId="0" fontId="65" fillId="0" borderId="0" xfId="0" applyFont="1" applyBorder="1"/>
    <xf numFmtId="0" fontId="64" fillId="0" borderId="0" xfId="0" applyFont="1" applyBorder="1"/>
    <xf numFmtId="0" fontId="69" fillId="0" borderId="0" xfId="0" applyFont="1" applyAlignment="1">
      <alignment vertical="center"/>
    </xf>
    <xf numFmtId="0" fontId="69" fillId="0" borderId="0" xfId="0" applyFont="1" applyAlignment="1">
      <alignment horizontal="center" vertical="center"/>
    </xf>
    <xf numFmtId="0" fontId="68" fillId="0" borderId="33" xfId="0" applyFont="1" applyBorder="1" applyAlignment="1">
      <alignment horizontal="center" vertical="center" wrapText="1"/>
    </xf>
    <xf numFmtId="0" fontId="69" fillId="0" borderId="0" xfId="0" applyFont="1" applyAlignment="1">
      <alignment horizontal="left" vertical="center"/>
    </xf>
    <xf numFmtId="0" fontId="71" fillId="0" borderId="1" xfId="0" applyFont="1" applyFill="1" applyBorder="1" applyAlignment="1">
      <alignment horizontal="left" vertical="center" wrapText="1"/>
    </xf>
    <xf numFmtId="0" fontId="71" fillId="0" borderId="1" xfId="0" applyFont="1" applyFill="1" applyBorder="1" applyAlignment="1">
      <alignment horizontal="center" vertical="center" wrapText="1"/>
    </xf>
    <xf numFmtId="0" fontId="70" fillId="0" borderId="1" xfId="0" applyFont="1" applyBorder="1" applyAlignment="1">
      <alignment horizontal="center" vertical="center" wrapText="1"/>
    </xf>
    <xf numFmtId="0" fontId="72" fillId="0" borderId="1" xfId="0" applyFont="1" applyFill="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Fill="1" applyBorder="1" applyAlignment="1">
      <alignment horizontal="center" vertical="center" wrapText="1"/>
    </xf>
    <xf numFmtId="0" fontId="72" fillId="0" borderId="1" xfId="0" applyFont="1" applyBorder="1" applyAlignment="1">
      <alignment horizontal="center" vertical="center" wrapText="1"/>
    </xf>
    <xf numFmtId="0" fontId="71" fillId="0" borderId="1" xfId="0" applyFont="1" applyFill="1" applyBorder="1" applyAlignment="1">
      <alignment horizontal="left" vertical="center"/>
    </xf>
    <xf numFmtId="0" fontId="70" fillId="0" borderId="0" xfId="0" applyFont="1" applyAlignment="1">
      <alignment horizontal="left" vertical="center"/>
    </xf>
    <xf numFmtId="0" fontId="75" fillId="0" borderId="0" xfId="0" applyFont="1" applyFill="1" applyAlignment="1">
      <alignment vertical="center"/>
    </xf>
    <xf numFmtId="0" fontId="65" fillId="0" borderId="0" xfId="0" applyFont="1" applyAlignment="1">
      <alignment horizontal="center" vertical="center"/>
    </xf>
    <xf numFmtId="0" fontId="65" fillId="0" borderId="32" xfId="0" applyFont="1" applyBorder="1" applyAlignment="1">
      <alignment horizontal="center" vertical="center" wrapText="1"/>
    </xf>
    <xf numFmtId="0" fontId="75" fillId="0" borderId="33" xfId="0" applyFont="1" applyFill="1" applyBorder="1" applyAlignment="1">
      <alignment horizontal="center" vertical="center" wrapText="1"/>
    </xf>
    <xf numFmtId="0" fontId="75" fillId="0" borderId="0" xfId="0" applyFont="1" applyAlignment="1">
      <alignment horizontal="center" vertical="center"/>
    </xf>
    <xf numFmtId="0" fontId="65" fillId="0" borderId="33" xfId="0" applyFont="1" applyBorder="1" applyAlignment="1">
      <alignment horizontal="center" vertical="center" wrapText="1"/>
    </xf>
    <xf numFmtId="0" fontId="75" fillId="0" borderId="0" xfId="0" applyFont="1" applyAlignment="1">
      <alignment horizontal="left" vertical="center"/>
    </xf>
    <xf numFmtId="0" fontId="63" fillId="0" borderId="0" xfId="0" applyFont="1" applyFill="1" applyAlignment="1">
      <alignment horizontal="left" vertical="center"/>
    </xf>
    <xf numFmtId="0" fontId="63" fillId="0" borderId="0" xfId="0" applyFont="1" applyFill="1" applyAlignment="1">
      <alignment horizontal="left" vertical="center" wrapText="1"/>
    </xf>
    <xf numFmtId="0" fontId="75" fillId="0" borderId="0" xfId="0" applyFont="1" applyAlignment="1">
      <alignment vertical="center"/>
    </xf>
    <xf numFmtId="0" fontId="65" fillId="0" borderId="34" xfId="0" applyFont="1" applyBorder="1" applyAlignment="1">
      <alignment horizontal="center" vertical="center" wrapText="1"/>
    </xf>
    <xf numFmtId="0" fontId="75" fillId="0" borderId="1" xfId="0" applyFont="1" applyFill="1" applyBorder="1" applyAlignment="1">
      <alignment horizontal="center" vertical="center"/>
    </xf>
    <xf numFmtId="0" fontId="79" fillId="0" borderId="1" xfId="0" applyFont="1" applyBorder="1" applyAlignment="1">
      <alignment horizontal="left" vertical="center" wrapText="1"/>
    </xf>
    <xf numFmtId="0" fontId="63" fillId="0" borderId="33" xfId="0" applyFont="1" applyFill="1" applyBorder="1" applyAlignment="1">
      <alignment horizontal="center" vertical="center" wrapText="1"/>
    </xf>
    <xf numFmtId="0" fontId="63" fillId="62" borderId="1" xfId="0" applyFont="1" applyFill="1" applyBorder="1" applyAlignment="1">
      <alignment horizontal="left" vertical="center"/>
    </xf>
    <xf numFmtId="0" fontId="63" fillId="62" borderId="1" xfId="0" applyFont="1" applyFill="1" applyBorder="1" applyAlignment="1">
      <alignment horizontal="left" vertical="center" wrapText="1"/>
    </xf>
    <xf numFmtId="0" fontId="82" fillId="0" borderId="1" xfId="0" applyFont="1" applyFill="1" applyBorder="1" applyAlignment="1">
      <alignment horizontal="center" vertical="center"/>
    </xf>
    <xf numFmtId="0" fontId="83" fillId="0" borderId="51" xfId="0" applyFont="1" applyBorder="1" applyAlignment="1">
      <alignment horizontal="center" vertical="center"/>
    </xf>
    <xf numFmtId="0" fontId="63" fillId="62" borderId="1" xfId="0" applyFont="1" applyFill="1" applyBorder="1" applyAlignment="1">
      <alignment horizontal="center" vertical="center"/>
    </xf>
    <xf numFmtId="0" fontId="63" fillId="0" borderId="1" xfId="0" applyFont="1" applyFill="1" applyBorder="1" applyAlignment="1">
      <alignment horizontal="center" vertical="center" wrapText="1"/>
    </xf>
    <xf numFmtId="14" fontId="75" fillId="0" borderId="1" xfId="0" applyNumberFormat="1" applyFont="1" applyFill="1" applyBorder="1" applyAlignment="1">
      <alignment horizontal="center" vertical="center" wrapText="1"/>
    </xf>
    <xf numFmtId="0" fontId="63" fillId="62" borderId="1"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71" fillId="0" borderId="0" xfId="0" applyFont="1" applyFill="1" applyBorder="1" applyAlignment="1">
      <alignment horizontal="left" vertical="center" wrapText="1"/>
    </xf>
    <xf numFmtId="0" fontId="71" fillId="0" borderId="0" xfId="0" applyFont="1" applyFill="1" applyBorder="1" applyAlignment="1">
      <alignment horizontal="left" vertical="center"/>
    </xf>
    <xf numFmtId="14" fontId="75" fillId="0" borderId="0" xfId="0" applyNumberFormat="1" applyFont="1" applyFill="1" applyBorder="1" applyAlignment="1">
      <alignment horizontal="center" vertical="center" wrapText="1"/>
    </xf>
    <xf numFmtId="0" fontId="75" fillId="0" borderId="0" xfId="0" applyFont="1" applyFill="1" applyBorder="1" applyAlignment="1">
      <alignment horizontal="center" vertical="center"/>
    </xf>
    <xf numFmtId="0" fontId="71" fillId="0" borderId="0" xfId="0" applyFont="1" applyFill="1" applyBorder="1" applyAlignment="1">
      <alignment horizontal="center" vertical="center" wrapText="1"/>
    </xf>
    <xf numFmtId="0" fontId="63" fillId="0" borderId="0" xfId="0" applyFont="1" applyFill="1" applyBorder="1" applyAlignment="1">
      <alignment horizontal="left" vertical="center" wrapText="1"/>
    </xf>
    <xf numFmtId="0" fontId="63" fillId="0" borderId="0" xfId="0" applyFont="1" applyFill="1" applyBorder="1" applyAlignment="1">
      <alignment horizontal="left" vertical="center"/>
    </xf>
    <xf numFmtId="0" fontId="69" fillId="0" borderId="0" xfId="0" applyFont="1" applyFill="1" applyBorder="1" applyAlignment="1">
      <alignment vertical="center"/>
    </xf>
    <xf numFmtId="0" fontId="75" fillId="0" borderId="0" xfId="0" applyFont="1" applyFill="1" applyBorder="1" applyAlignment="1">
      <alignment vertical="center"/>
    </xf>
    <xf numFmtId="0" fontId="63" fillId="0" borderId="0" xfId="0" applyFont="1" applyFill="1" applyBorder="1" applyAlignment="1">
      <alignment horizontal="center" vertical="center"/>
    </xf>
    <xf numFmtId="0" fontId="66" fillId="61" borderId="1" xfId="0" applyFont="1" applyFill="1" applyBorder="1" applyAlignment="1">
      <alignment horizontal="center"/>
    </xf>
    <xf numFmtId="0" fontId="67" fillId="63" borderId="1" xfId="0" applyFont="1" applyFill="1" applyBorder="1" applyAlignment="1"/>
    <xf numFmtId="0" fontId="63" fillId="63" borderId="1" xfId="0" applyFont="1" applyFill="1" applyBorder="1" applyAlignment="1">
      <alignment horizontal="left" vertical="center"/>
    </xf>
    <xf numFmtId="0" fontId="81" fillId="63" borderId="1" xfId="0" applyFont="1" applyFill="1" applyBorder="1" applyAlignment="1">
      <alignment horizontal="center" vertical="center"/>
    </xf>
    <xf numFmtId="0" fontId="81" fillId="63" borderId="52" xfId="0" applyFont="1" applyFill="1" applyBorder="1" applyAlignment="1">
      <alignment horizontal="center" vertical="center"/>
    </xf>
    <xf numFmtId="14" fontId="8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72" fillId="60" borderId="2" xfId="0" applyFont="1" applyFill="1" applyBorder="1" applyAlignment="1">
      <alignment horizontal="center" vertical="center"/>
    </xf>
    <xf numFmtId="0" fontId="75" fillId="0" borderId="0" xfId="0" applyFont="1" applyBorder="1" applyAlignment="1">
      <alignment vertical="center"/>
    </xf>
    <xf numFmtId="0" fontId="75" fillId="0" borderId="0" xfId="0" applyFont="1" applyBorder="1" applyAlignment="1">
      <alignment horizontal="center" vertical="center"/>
    </xf>
    <xf numFmtId="0" fontId="84" fillId="0" borderId="0" xfId="0" applyFont="1" applyFill="1" applyBorder="1" applyAlignment="1">
      <alignment horizontal="center" vertical="center"/>
    </xf>
    <xf numFmtId="0" fontId="63" fillId="0" borderId="2" xfId="0" applyFont="1" applyFill="1" applyBorder="1" applyAlignment="1">
      <alignment horizontal="center" vertical="center" wrapText="1"/>
    </xf>
    <xf numFmtId="0" fontId="63" fillId="0" borderId="0" xfId="0" applyFont="1" applyFill="1" applyAlignment="1">
      <alignment horizontal="center" vertical="center"/>
    </xf>
    <xf numFmtId="0" fontId="87" fillId="0" borderId="0" xfId="0" applyFont="1" applyFill="1"/>
    <xf numFmtId="0" fontId="88" fillId="0" borderId="0" xfId="0" applyFont="1"/>
    <xf numFmtId="0" fontId="76" fillId="0" borderId="1" xfId="0" applyFont="1" applyBorder="1" applyAlignment="1">
      <alignment vertical="top" wrapText="1"/>
    </xf>
    <xf numFmtId="0" fontId="76" fillId="0" borderId="1" xfId="0" applyFont="1" applyBorder="1" applyAlignment="1">
      <alignment horizontal="right" vertical="top" wrapText="1"/>
    </xf>
    <xf numFmtId="0" fontId="76" fillId="0" borderId="1" xfId="0"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vertical="top" wrapText="1"/>
    </xf>
    <xf numFmtId="0" fontId="79" fillId="0" borderId="1" xfId="0" applyFont="1" applyBorder="1" applyAlignment="1">
      <alignment horizontal="right" vertical="center" wrapText="1"/>
    </xf>
    <xf numFmtId="1" fontId="79" fillId="0" borderId="1" xfId="0" applyNumberFormat="1" applyFont="1" applyBorder="1" applyAlignment="1">
      <alignment horizontal="right" vertical="center" wrapText="1"/>
    </xf>
    <xf numFmtId="0" fontId="89" fillId="0" borderId="0" xfId="0" applyFont="1"/>
    <xf numFmtId="0" fontId="91" fillId="0" borderId="0" xfId="0" applyFont="1"/>
    <xf numFmtId="0" fontId="37" fillId="0" borderId="0" xfId="0" applyFont="1" applyAlignment="1">
      <alignment vertical="center" wrapText="1"/>
    </xf>
    <xf numFmtId="0" fontId="87" fillId="0" borderId="0" xfId="0" applyFont="1"/>
    <xf numFmtId="0" fontId="92" fillId="0" borderId="0" xfId="0" applyFont="1" applyAlignment="1">
      <alignment vertical="center" wrapText="1"/>
    </xf>
    <xf numFmtId="0" fontId="92" fillId="0" borderId="0" xfId="0" applyFont="1" applyAlignment="1">
      <alignment horizontal="center" vertical="center" wrapText="1"/>
    </xf>
    <xf numFmtId="0" fontId="87" fillId="0" borderId="0" xfId="0" applyFont="1" applyAlignment="1">
      <alignment vertical="center"/>
    </xf>
    <xf numFmtId="0" fontId="76" fillId="0" borderId="53" xfId="0" applyFont="1" applyBorder="1" applyAlignment="1">
      <alignment horizontal="center" vertical="center" wrapText="1"/>
    </xf>
    <xf numFmtId="0" fontId="76" fillId="0" borderId="45" xfId="0" applyFont="1" applyBorder="1" applyAlignment="1">
      <alignment horizontal="center" vertical="center" wrapText="1"/>
    </xf>
    <xf numFmtId="0" fontId="76" fillId="0" borderId="54" xfId="0" applyFont="1" applyBorder="1" applyAlignment="1">
      <alignment horizontal="center" vertical="center" wrapText="1"/>
    </xf>
    <xf numFmtId="0" fontId="79" fillId="0" borderId="48" xfId="0" applyFont="1" applyBorder="1" applyAlignment="1">
      <alignment horizontal="center" vertical="center" wrapText="1"/>
    </xf>
    <xf numFmtId="0" fontId="79" fillId="0" borderId="46" xfId="0" applyFont="1" applyBorder="1" applyAlignment="1">
      <alignment horizontal="center" vertical="center" wrapText="1"/>
    </xf>
    <xf numFmtId="0" fontId="93" fillId="0" borderId="1" xfId="0" applyFont="1" applyFill="1" applyBorder="1" applyAlignment="1">
      <alignment horizontal="center" vertical="center" wrapText="1"/>
    </xf>
    <xf numFmtId="0" fontId="87" fillId="0" borderId="0" xfId="0" applyFont="1" applyBorder="1" applyAlignment="1">
      <alignment horizontal="center" vertical="center"/>
    </xf>
    <xf numFmtId="0" fontId="93" fillId="60" borderId="0" xfId="0" applyFont="1" applyFill="1" applyBorder="1" applyAlignment="1">
      <alignment horizontal="center" vertical="center" wrapText="1"/>
    </xf>
    <xf numFmtId="0" fontId="79" fillId="0" borderId="46" xfId="0" applyFont="1" applyFill="1" applyBorder="1" applyAlignment="1">
      <alignment horizontal="center" vertical="center" wrapText="1"/>
    </xf>
    <xf numFmtId="0" fontId="87" fillId="0" borderId="0" xfId="0" applyFont="1" applyBorder="1"/>
    <xf numFmtId="0" fontId="92" fillId="0" borderId="0" xfId="0" applyFont="1" applyBorder="1" applyAlignment="1">
      <alignment horizontal="center" vertical="center" wrapText="1"/>
    </xf>
    <xf numFmtId="0" fontId="79" fillId="0" borderId="1" xfId="0" applyFont="1" applyFill="1" applyBorder="1" applyAlignment="1">
      <alignment horizontal="center" vertical="center" wrapText="1"/>
    </xf>
    <xf numFmtId="0" fontId="87" fillId="0" borderId="0" xfId="0" applyFont="1" applyFill="1" applyAlignment="1">
      <alignment horizontal="left"/>
    </xf>
    <xf numFmtId="0" fontId="87" fillId="0" borderId="0" xfId="0" applyFont="1" applyFill="1" applyAlignment="1"/>
    <xf numFmtId="0" fontId="78" fillId="0" borderId="52" xfId="0" applyFont="1" applyFill="1" applyBorder="1" applyAlignment="1">
      <alignment horizontal="center" vertical="center" wrapText="1"/>
    </xf>
    <xf numFmtId="0" fontId="78" fillId="0" borderId="57" xfId="0" applyFont="1" applyFill="1" applyBorder="1" applyAlignment="1">
      <alignment horizontal="center" vertical="center" wrapText="1"/>
    </xf>
    <xf numFmtId="0" fontId="88" fillId="0" borderId="0" xfId="0" applyFont="1" applyFill="1" applyAlignment="1">
      <alignment horizontal="left"/>
    </xf>
    <xf numFmtId="0" fontId="78" fillId="0" borderId="33" xfId="0" applyFont="1" applyFill="1" applyBorder="1" applyAlignment="1">
      <alignment horizontal="center" vertical="center" wrapText="1"/>
    </xf>
    <xf numFmtId="0" fontId="78" fillId="0" borderId="58" xfId="0" applyFont="1" applyFill="1" applyBorder="1" applyAlignment="1">
      <alignment horizontal="center" vertical="center" wrapText="1"/>
    </xf>
    <xf numFmtId="0" fontId="93" fillId="0" borderId="47" xfId="0" applyFont="1" applyFill="1" applyBorder="1" applyAlignment="1">
      <alignment horizontal="center" vertical="center" wrapText="1"/>
    </xf>
    <xf numFmtId="0" fontId="93" fillId="0" borderId="59" xfId="0" applyFont="1" applyFill="1" applyBorder="1" applyAlignment="1">
      <alignment horizontal="center" vertical="center" wrapText="1"/>
    </xf>
    <xf numFmtId="0" fontId="78" fillId="0" borderId="1" xfId="0" applyFont="1" applyFill="1" applyBorder="1" applyAlignment="1">
      <alignment horizontal="center" vertical="center" wrapText="1"/>
    </xf>
    <xf numFmtId="0" fontId="78" fillId="0" borderId="47" xfId="0" applyFont="1" applyFill="1" applyBorder="1" applyAlignment="1">
      <alignment horizontal="center" vertical="center" wrapText="1"/>
    </xf>
    <xf numFmtId="0" fontId="95" fillId="0" borderId="0" xfId="0" applyFont="1" applyFill="1" applyAlignment="1">
      <alignment horizontal="left"/>
    </xf>
    <xf numFmtId="0" fontId="78" fillId="0" borderId="1" xfId="0" applyFont="1" applyFill="1" applyBorder="1" applyAlignment="1">
      <alignment horizontal="center" vertical="center"/>
    </xf>
    <xf numFmtId="0" fontId="78" fillId="0" borderId="1" xfId="0" applyFont="1" applyFill="1" applyBorder="1" applyAlignment="1">
      <alignment vertical="center"/>
    </xf>
    <xf numFmtId="0" fontId="0" fillId="0" borderId="1" xfId="0" applyFill="1" applyBorder="1" applyAlignment="1">
      <alignment horizontal="center" vertical="center" wrapText="1"/>
    </xf>
    <xf numFmtId="2" fontId="96" fillId="0" borderId="47" xfId="0" applyNumberFormat="1" applyFont="1" applyFill="1" applyBorder="1" applyAlignment="1">
      <alignment vertical="center" wrapText="1"/>
    </xf>
    <xf numFmtId="0" fontId="0" fillId="0" borderId="1" xfId="0" applyFill="1" applyBorder="1" applyAlignment="1">
      <alignment vertical="center" wrapText="1"/>
    </xf>
    <xf numFmtId="0" fontId="97" fillId="0" borderId="60" xfId="0" applyFont="1" applyFill="1" applyBorder="1" applyAlignment="1">
      <alignment horizontal="center" vertical="center" wrapText="1"/>
    </xf>
    <xf numFmtId="1" fontId="88" fillId="0" borderId="0" xfId="0" applyNumberFormat="1" applyFont="1" applyFill="1" applyAlignment="1">
      <alignment horizontal="center"/>
    </xf>
    <xf numFmtId="0" fontId="78" fillId="0" borderId="47" xfId="0" applyFont="1" applyFill="1" applyBorder="1" applyAlignment="1">
      <alignment horizontal="right" vertical="center"/>
    </xf>
    <xf numFmtId="0" fontId="93" fillId="0" borderId="47" xfId="0" applyFont="1" applyFill="1" applyBorder="1" applyAlignment="1">
      <alignment vertical="center" wrapText="1"/>
    </xf>
    <xf numFmtId="2" fontId="98" fillId="0" borderId="1" xfId="0" applyNumberFormat="1" applyFont="1" applyFill="1" applyBorder="1" applyAlignment="1">
      <alignment vertical="center"/>
    </xf>
    <xf numFmtId="0" fontId="88" fillId="0" borderId="0" xfId="0" applyFont="1" applyFill="1" applyAlignment="1"/>
    <xf numFmtId="0" fontId="96" fillId="0" borderId="0" xfId="0" applyFont="1" applyBorder="1"/>
    <xf numFmtId="0" fontId="80" fillId="0" borderId="0" xfId="0" applyFont="1"/>
    <xf numFmtId="0" fontId="93" fillId="0" borderId="0" xfId="0" applyFont="1" applyBorder="1"/>
    <xf numFmtId="0" fontId="78"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96" fillId="0" borderId="1" xfId="0" applyFont="1" applyBorder="1" applyAlignment="1">
      <alignment horizontal="center" vertical="center" wrapText="1"/>
    </xf>
    <xf numFmtId="0" fontId="88" fillId="64" borderId="1" xfId="0" applyFont="1" applyFill="1" applyBorder="1" applyAlignment="1">
      <alignment horizontal="center" vertical="center" wrapText="1"/>
    </xf>
    <xf numFmtId="0" fontId="88" fillId="64" borderId="1" xfId="0" applyFont="1" applyFill="1" applyBorder="1" applyAlignment="1">
      <alignment horizontal="center" vertical="center"/>
    </xf>
    <xf numFmtId="0" fontId="100" fillId="0" borderId="60" xfId="26144" applyFont="1" applyFill="1" applyBorder="1" applyAlignment="1" applyProtection="1">
      <alignment horizontal="center" vertical="center" wrapText="1"/>
    </xf>
    <xf numFmtId="0" fontId="101" fillId="0" borderId="60" xfId="0" applyFont="1" applyFill="1" applyBorder="1" applyAlignment="1">
      <alignment horizontal="center" vertical="center" wrapText="1"/>
    </xf>
    <xf numFmtId="1" fontId="76" fillId="0" borderId="47" xfId="0" applyNumberFormat="1" applyFont="1" applyFill="1" applyBorder="1" applyAlignment="1">
      <alignment horizontal="right" vertical="center"/>
    </xf>
    <xf numFmtId="20" fontId="101" fillId="0" borderId="60" xfId="0" applyNumberFormat="1" applyFont="1" applyFill="1" applyBorder="1" applyAlignment="1">
      <alignment horizontal="center" vertical="center" wrapText="1"/>
    </xf>
    <xf numFmtId="0" fontId="102" fillId="0" borderId="0" xfId="0" applyFont="1" applyFill="1"/>
    <xf numFmtId="0" fontId="102" fillId="0" borderId="1" xfId="0" applyFont="1" applyFill="1" applyBorder="1" applyAlignment="1">
      <alignment horizontal="center" vertical="center" wrapText="1"/>
    </xf>
    <xf numFmtId="20" fontId="102" fillId="0" borderId="1" xfId="0" applyNumberFormat="1" applyFont="1" applyFill="1" applyBorder="1" applyAlignment="1">
      <alignment horizontal="center" vertical="center" wrapText="1"/>
    </xf>
    <xf numFmtId="0" fontId="0" fillId="0" borderId="0" xfId="0" applyFont="1"/>
    <xf numFmtId="1" fontId="93" fillId="64" borderId="47" xfId="0" applyNumberFormat="1" applyFont="1" applyFill="1" applyBorder="1" applyAlignment="1">
      <alignment horizontal="right" vertical="center"/>
    </xf>
    <xf numFmtId="1" fontId="96" fillId="64" borderId="47" xfId="0" applyNumberFormat="1" applyFont="1" applyFill="1" applyBorder="1" applyAlignment="1">
      <alignment horizontal="right" vertical="center"/>
    </xf>
    <xf numFmtId="20" fontId="80" fillId="0" borderId="1" xfId="0" applyNumberFormat="1" applyFont="1" applyBorder="1" applyAlignment="1">
      <alignment horizontal="center" vertical="center"/>
    </xf>
    <xf numFmtId="1" fontId="103" fillId="64" borderId="1" xfId="0" applyNumberFormat="1" applyFont="1" applyFill="1" applyBorder="1" applyAlignment="1">
      <alignment horizontal="center" vertical="center"/>
    </xf>
    <xf numFmtId="183" fontId="104" fillId="0" borderId="1" xfId="0" applyNumberFormat="1" applyFont="1" applyBorder="1" applyAlignment="1">
      <alignment horizontal="center" vertical="center"/>
    </xf>
    <xf numFmtId="0" fontId="96" fillId="0" borderId="0" xfId="0" applyFont="1" applyBorder="1" applyAlignment="1"/>
    <xf numFmtId="1" fontId="79" fillId="0" borderId="1" xfId="0" applyNumberFormat="1" applyFont="1" applyBorder="1" applyAlignment="1">
      <alignment horizontal="center" vertical="center"/>
    </xf>
    <xf numFmtId="1" fontId="79" fillId="0" borderId="1" xfId="0" applyNumberFormat="1" applyFont="1" applyBorder="1" applyAlignment="1">
      <alignment horizontal="center" vertical="center" wrapText="1"/>
    </xf>
    <xf numFmtId="1" fontId="76" fillId="0" borderId="1" xfId="0" applyNumberFormat="1" applyFont="1" applyBorder="1" applyAlignment="1">
      <alignment horizontal="center" vertical="center"/>
    </xf>
    <xf numFmtId="0" fontId="35" fillId="0" borderId="0" xfId="0" applyFont="1" applyAlignment="1">
      <alignment vertical="center"/>
    </xf>
    <xf numFmtId="0" fontId="79" fillId="0" borderId="1" xfId="0" applyFont="1" applyFill="1" applyBorder="1" applyAlignment="1">
      <alignment vertical="center"/>
    </xf>
    <xf numFmtId="2" fontId="104" fillId="0" borderId="47" xfId="0" applyNumberFormat="1" applyFont="1" applyFill="1" applyBorder="1" applyAlignment="1">
      <alignment horizontal="right" vertical="center"/>
    </xf>
    <xf numFmtId="0" fontId="88" fillId="0" borderId="47" xfId="0" applyFont="1" applyBorder="1" applyAlignment="1">
      <alignment horizontal="right" vertical="center"/>
    </xf>
    <xf numFmtId="2" fontId="98" fillId="0" borderId="47" xfId="0" applyNumberFormat="1" applyFont="1" applyBorder="1" applyAlignment="1">
      <alignment horizontal="right" vertical="center"/>
    </xf>
    <xf numFmtId="2" fontId="104" fillId="0" borderId="1" xfId="0" applyNumberFormat="1" applyFont="1" applyFill="1" applyBorder="1" applyAlignment="1">
      <alignment horizontal="center" vertical="center"/>
    </xf>
    <xf numFmtId="2" fontId="88" fillId="0" borderId="0" xfId="0" applyNumberFormat="1" applyFont="1" applyFill="1" applyBorder="1" applyAlignment="1">
      <alignment horizontal="center" vertical="center"/>
    </xf>
    <xf numFmtId="0" fontId="77" fillId="0" borderId="0" xfId="0" applyFont="1"/>
    <xf numFmtId="0" fontId="93" fillId="0" borderId="0" xfId="0" applyFont="1"/>
    <xf numFmtId="0" fontId="78" fillId="0" borderId="0" xfId="0" applyFont="1" applyAlignment="1">
      <alignment horizontal="left" indent="2"/>
    </xf>
    <xf numFmtId="0" fontId="77" fillId="0" borderId="61" xfId="0" applyFont="1" applyBorder="1" applyAlignment="1">
      <alignment horizontal="center"/>
    </xf>
    <xf numFmtId="0" fontId="77" fillId="0" borderId="42" xfId="0" applyFont="1" applyBorder="1" applyAlignment="1">
      <alignment horizontal="center"/>
    </xf>
    <xf numFmtId="0" fontId="77" fillId="0" borderId="41" xfId="0" applyFont="1" applyBorder="1" applyAlignment="1">
      <alignment vertical="center" wrapText="1"/>
    </xf>
    <xf numFmtId="0" fontId="77" fillId="0" borderId="42" xfId="0" applyFont="1" applyBorder="1" applyAlignment="1">
      <alignment vertical="center" wrapText="1"/>
    </xf>
    <xf numFmtId="0" fontId="78" fillId="0" borderId="61" xfId="0" applyFont="1" applyBorder="1"/>
    <xf numFmtId="0" fontId="77" fillId="0" borderId="42" xfId="0" applyFont="1" applyBorder="1" applyAlignment="1">
      <alignment vertical="center"/>
    </xf>
    <xf numFmtId="0" fontId="78" fillId="0" borderId="42" xfId="0" applyFont="1" applyBorder="1" applyAlignment="1">
      <alignment horizontal="center" vertical="center"/>
    </xf>
    <xf numFmtId="0" fontId="78" fillId="0" borderId="42" xfId="0" applyFont="1" applyBorder="1" applyAlignment="1">
      <alignment vertical="center"/>
    </xf>
    <xf numFmtId="2" fontId="78" fillId="0" borderId="42" xfId="0" applyNumberFormat="1" applyFont="1" applyBorder="1"/>
    <xf numFmtId="0" fontId="78" fillId="0" borderId="61" xfId="0" applyFont="1" applyBorder="1" applyAlignment="1">
      <alignment horizontal="center" vertical="center"/>
    </xf>
    <xf numFmtId="0" fontId="78" fillId="0" borderId="42" xfId="0" applyFont="1" applyBorder="1"/>
    <xf numFmtId="184" fontId="78" fillId="0" borderId="42" xfId="0" applyNumberFormat="1" applyFont="1" applyBorder="1"/>
    <xf numFmtId="0" fontId="77" fillId="0" borderId="0" xfId="0" applyFont="1" applyBorder="1" applyAlignment="1">
      <alignment horizontal="left"/>
    </xf>
    <xf numFmtId="0" fontId="77" fillId="0" borderId="53" xfId="0" applyFont="1" applyBorder="1" applyAlignment="1">
      <alignment horizontal="center" wrapText="1"/>
    </xf>
    <xf numFmtId="0" fontId="77" fillId="0" borderId="45" xfId="0" applyFont="1" applyBorder="1" applyAlignment="1">
      <alignment horizontal="center" wrapText="1"/>
    </xf>
    <xf numFmtId="0" fontId="77" fillId="0" borderId="54" xfId="0" applyFont="1" applyBorder="1" applyAlignment="1">
      <alignment horizontal="center" wrapText="1"/>
    </xf>
    <xf numFmtId="0" fontId="77" fillId="0" borderId="46" xfId="0" applyFont="1" applyBorder="1" applyAlignment="1">
      <alignment wrapText="1"/>
    </xf>
    <xf numFmtId="0" fontId="77" fillId="0" borderId="63" xfId="0" applyFont="1" applyBorder="1" applyAlignment="1">
      <alignment wrapText="1"/>
    </xf>
    <xf numFmtId="0" fontId="78" fillId="0" borderId="47" xfId="0" applyFont="1" applyBorder="1" applyAlignment="1">
      <alignment vertical="center"/>
    </xf>
    <xf numFmtId="2" fontId="78" fillId="0" borderId="47" xfId="0" applyNumberFormat="1" applyFont="1" applyBorder="1" applyAlignment="1">
      <alignment vertical="center"/>
    </xf>
    <xf numFmtId="0" fontId="105" fillId="0" borderId="0" xfId="0" applyFont="1" applyFill="1" applyBorder="1"/>
    <xf numFmtId="0" fontId="78" fillId="0" borderId="1" xfId="0" applyFont="1" applyBorder="1" applyAlignment="1">
      <alignment vertical="center"/>
    </xf>
    <xf numFmtId="0" fontId="77" fillId="0" borderId="0" xfId="0" applyFont="1" applyAlignment="1">
      <alignment horizontal="left"/>
    </xf>
    <xf numFmtId="0" fontId="77" fillId="0" borderId="46" xfId="0" applyFont="1" applyBorder="1" applyAlignment="1">
      <alignment vertical="center" wrapText="1"/>
    </xf>
    <xf numFmtId="0" fontId="77" fillId="0" borderId="63" xfId="0" applyFont="1" applyBorder="1" applyAlignment="1">
      <alignment vertical="center" wrapText="1"/>
    </xf>
    <xf numFmtId="0" fontId="78" fillId="0" borderId="47" xfId="0" applyFont="1" applyBorder="1" applyAlignment="1">
      <alignment horizontal="center" vertical="center"/>
    </xf>
    <xf numFmtId="10" fontId="78" fillId="0" borderId="47" xfId="0" applyNumberFormat="1" applyFont="1" applyBorder="1" applyAlignment="1">
      <alignment vertical="center"/>
    </xf>
    <xf numFmtId="0" fontId="78" fillId="0" borderId="1" xfId="0" applyFont="1" applyBorder="1" applyAlignment="1">
      <alignment horizontal="center" vertical="center"/>
    </xf>
    <xf numFmtId="10" fontId="78" fillId="0" borderId="1" xfId="0" applyNumberFormat="1" applyFont="1" applyBorder="1" applyAlignment="1">
      <alignment vertical="center"/>
    </xf>
    <xf numFmtId="0" fontId="78" fillId="0" borderId="0" xfId="0" applyFont="1"/>
    <xf numFmtId="0" fontId="106" fillId="0" borderId="0" xfId="0" applyFont="1"/>
    <xf numFmtId="0" fontId="107" fillId="0" borderId="0" xfId="0" applyFont="1" applyAlignment="1">
      <alignment wrapText="1"/>
    </xf>
    <xf numFmtId="0" fontId="108" fillId="0" borderId="0" xfId="0" applyFont="1"/>
    <xf numFmtId="0" fontId="78" fillId="0" borderId="1" xfId="0" applyFont="1" applyBorder="1" applyAlignment="1">
      <alignment horizontal="left" vertical="center" wrapText="1"/>
    </xf>
    <xf numFmtId="0" fontId="78" fillId="0" borderId="1" xfId="0" applyFont="1" applyBorder="1" applyAlignment="1">
      <alignment horizontal="left" vertical="center" indent="1"/>
    </xf>
    <xf numFmtId="0" fontId="78" fillId="0" borderId="1" xfId="0" applyFont="1" applyBorder="1" applyAlignment="1">
      <alignment horizontal="left" vertical="center" wrapText="1" indent="1"/>
    </xf>
    <xf numFmtId="0" fontId="77" fillId="0" borderId="1" xfId="0" applyFont="1" applyBorder="1" applyAlignment="1">
      <alignment horizontal="center" vertical="center"/>
    </xf>
    <xf numFmtId="0" fontId="78" fillId="0" borderId="1" xfId="0" applyFont="1" applyBorder="1" applyAlignment="1">
      <alignment horizontal="center" vertical="center" wrapText="1"/>
    </xf>
    <xf numFmtId="0" fontId="109" fillId="0" borderId="0" xfId="0" applyFont="1" applyFill="1"/>
    <xf numFmtId="0" fontId="92" fillId="0" borderId="0" xfId="0" applyFont="1" applyFill="1"/>
    <xf numFmtId="0" fontId="76" fillId="0" borderId="1" xfId="0" applyFont="1" applyBorder="1"/>
    <xf numFmtId="0" fontId="76" fillId="0" borderId="1" xfId="0" applyFont="1" applyBorder="1" applyAlignment="1">
      <alignment horizontal="right" vertical="center"/>
    </xf>
    <xf numFmtId="1" fontId="76" fillId="0" borderId="1" xfId="0" applyNumberFormat="1" applyFont="1" applyBorder="1" applyAlignment="1">
      <alignment horizontal="right" vertical="center"/>
    </xf>
    <xf numFmtId="0" fontId="110" fillId="0" borderId="0" xfId="0" applyFont="1"/>
    <xf numFmtId="1" fontId="106" fillId="0" borderId="0" xfId="0" applyNumberFormat="1" applyFont="1"/>
    <xf numFmtId="0" fontId="112" fillId="0" borderId="0" xfId="0" applyFont="1" applyFill="1"/>
    <xf numFmtId="0" fontId="113" fillId="0" borderId="0" xfId="0" applyFont="1"/>
    <xf numFmtId="0" fontId="77" fillId="0" borderId="65" xfId="0" applyFont="1" applyBorder="1" applyAlignment="1">
      <alignment horizontal="center" vertical="center" wrapText="1"/>
    </xf>
    <xf numFmtId="0" fontId="77" fillId="0" borderId="66" xfId="0" applyFont="1" applyBorder="1" applyAlignment="1">
      <alignment horizontal="center" vertical="center" wrapText="1"/>
    </xf>
    <xf numFmtId="0" fontId="77" fillId="0" borderId="67" xfId="0" applyFont="1" applyBorder="1" applyAlignment="1">
      <alignment horizontal="center" vertical="center" wrapText="1"/>
    </xf>
    <xf numFmtId="0" fontId="78" fillId="0" borderId="69" xfId="0" applyFont="1" applyBorder="1" applyAlignment="1">
      <alignment horizontal="center" vertical="center" wrapText="1"/>
    </xf>
    <xf numFmtId="0" fontId="77" fillId="0" borderId="69" xfId="0" applyFont="1" applyBorder="1" applyAlignment="1">
      <alignment horizontal="center" vertical="center" wrapText="1"/>
    </xf>
    <xf numFmtId="0" fontId="116" fillId="0" borderId="0" xfId="0" applyFont="1" applyAlignment="1">
      <alignment wrapText="1"/>
    </xf>
    <xf numFmtId="0" fontId="117" fillId="0" borderId="51" xfId="0" applyFont="1" applyBorder="1" applyAlignment="1">
      <alignment horizontal="center" vertical="center"/>
    </xf>
    <xf numFmtId="0" fontId="118" fillId="0" borderId="0" xfId="0" applyFont="1"/>
    <xf numFmtId="0" fontId="117" fillId="0" borderId="51" xfId="0" applyFont="1" applyFill="1" applyBorder="1" applyAlignment="1">
      <alignment horizontal="center" vertical="center"/>
    </xf>
    <xf numFmtId="0" fontId="120" fillId="0" borderId="0" xfId="0" applyFont="1" applyFill="1"/>
    <xf numFmtId="0" fontId="120" fillId="0" borderId="0" xfId="0" applyFont="1"/>
    <xf numFmtId="0" fontId="122" fillId="0" borderId="45" xfId="0" applyFont="1" applyBorder="1" applyAlignment="1">
      <alignment horizontal="center" vertical="center" wrapText="1"/>
    </xf>
    <xf numFmtId="0" fontId="122" fillId="0" borderId="54" xfId="0" applyFont="1" applyBorder="1" applyAlignment="1">
      <alignment horizontal="center" vertical="center" wrapText="1"/>
    </xf>
    <xf numFmtId="0" fontId="122" fillId="0" borderId="50" xfId="0" applyFont="1" applyBorder="1" applyAlignment="1">
      <alignment horizontal="center" vertical="center" wrapText="1"/>
    </xf>
    <xf numFmtId="0" fontId="122" fillId="0" borderId="63" xfId="0" applyFont="1" applyBorder="1" applyAlignment="1">
      <alignment horizontal="center" vertical="center" wrapText="1"/>
    </xf>
    <xf numFmtId="0" fontId="120" fillId="0" borderId="0" xfId="0" applyFont="1" applyAlignment="1">
      <alignment horizontal="center" vertical="center" wrapText="1"/>
    </xf>
    <xf numFmtId="0" fontId="123" fillId="0" borderId="53" xfId="0" applyFont="1" applyBorder="1" applyAlignment="1">
      <alignment horizontal="center" vertical="center"/>
    </xf>
    <xf numFmtId="0" fontId="123" fillId="0" borderId="45" xfId="0" applyFont="1" applyBorder="1" applyAlignment="1">
      <alignment horizontal="left" vertical="center" wrapText="1"/>
    </xf>
    <xf numFmtId="2" fontId="123" fillId="0" borderId="54" xfId="0" applyNumberFormat="1" applyFont="1" applyBorder="1" applyAlignment="1">
      <alignment horizontal="right" vertical="center" wrapText="1"/>
    </xf>
    <xf numFmtId="0" fontId="124" fillId="0" borderId="0" xfId="0" applyFont="1"/>
    <xf numFmtId="0" fontId="123" fillId="0" borderId="48" xfId="0" applyFont="1" applyBorder="1" applyAlignment="1">
      <alignment horizontal="center" vertical="center"/>
    </xf>
    <xf numFmtId="0" fontId="123" fillId="0" borderId="1" xfId="0" applyFont="1" applyBorder="1" applyAlignment="1">
      <alignment horizontal="left" vertical="center" wrapText="1"/>
    </xf>
    <xf numFmtId="2" fontId="123" fillId="0" borderId="46" xfId="0" applyNumberFormat="1" applyFont="1" applyBorder="1" applyAlignment="1">
      <alignment horizontal="right" vertical="center" wrapText="1"/>
    </xf>
    <xf numFmtId="0" fontId="123" fillId="0" borderId="49" xfId="0" applyFont="1" applyBorder="1" applyAlignment="1">
      <alignment horizontal="center" vertical="center"/>
    </xf>
    <xf numFmtId="0" fontId="122" fillId="0" borderId="50" xfId="0" applyFont="1" applyBorder="1" applyAlignment="1">
      <alignment horizontal="left" vertical="center"/>
    </xf>
    <xf numFmtId="2" fontId="122" fillId="0" borderId="63" xfId="0" applyNumberFormat="1" applyFont="1" applyBorder="1" applyAlignment="1">
      <alignment horizontal="right" vertical="center" wrapText="1"/>
    </xf>
    <xf numFmtId="0" fontId="125" fillId="0" borderId="0" xfId="0" applyFont="1"/>
    <xf numFmtId="0" fontId="123" fillId="0" borderId="0" xfId="0" applyFont="1"/>
    <xf numFmtId="0" fontId="122" fillId="0" borderId="40" xfId="0" applyFont="1" applyBorder="1" applyAlignment="1">
      <alignment vertical="center" wrapText="1"/>
    </xf>
    <xf numFmtId="0" fontId="122" fillId="0" borderId="0" xfId="0" applyFont="1" applyBorder="1" applyAlignment="1">
      <alignment vertical="center" wrapText="1"/>
    </xf>
    <xf numFmtId="0" fontId="122" fillId="0" borderId="41" xfId="0" applyFont="1" applyBorder="1" applyAlignment="1">
      <alignment vertical="center" wrapText="1"/>
    </xf>
    <xf numFmtId="0" fontId="127" fillId="0" borderId="78" xfId="0" applyFont="1" applyBorder="1" applyAlignment="1">
      <alignment vertical="center" wrapText="1"/>
    </xf>
    <xf numFmtId="1" fontId="127" fillId="0" borderId="79" xfId="0" applyNumberFormat="1" applyFont="1" applyFill="1" applyBorder="1" applyAlignment="1">
      <alignment horizontal="center" vertical="center"/>
    </xf>
    <xf numFmtId="1" fontId="122" fillId="0" borderId="80" xfId="0" applyNumberFormat="1" applyFont="1" applyBorder="1" applyAlignment="1">
      <alignment horizontal="center" vertical="center" wrapText="1"/>
    </xf>
    <xf numFmtId="1" fontId="123" fillId="0" borderId="0" xfId="0" applyNumberFormat="1" applyFont="1" applyAlignment="1">
      <alignment vertical="center"/>
    </xf>
    <xf numFmtId="1" fontId="124" fillId="0" borderId="0" xfId="0" quotePrefix="1" applyNumberFormat="1" applyFont="1" applyAlignment="1">
      <alignment horizontal="center" vertical="center"/>
    </xf>
    <xf numFmtId="1" fontId="123" fillId="0" borderId="0" xfId="0" applyNumberFormat="1" applyFont="1"/>
    <xf numFmtId="0" fontId="122" fillId="0" borderId="0" xfId="0" applyFont="1" applyBorder="1" applyAlignment="1">
      <alignment horizontal="center" vertical="center" wrapText="1"/>
    </xf>
    <xf numFmtId="0" fontId="122" fillId="0" borderId="0" xfId="0" applyFont="1" applyFill="1" applyBorder="1" applyAlignment="1">
      <alignment horizontal="center" vertical="center" wrapText="1"/>
    </xf>
    <xf numFmtId="1" fontId="122" fillId="0" borderId="0" xfId="0" applyNumberFormat="1" applyFont="1" applyBorder="1" applyAlignment="1">
      <alignment horizontal="center" vertical="center" wrapText="1"/>
    </xf>
    <xf numFmtId="0" fontId="123" fillId="0" borderId="0" xfId="0" applyFont="1" applyAlignment="1">
      <alignment vertical="center"/>
    </xf>
    <xf numFmtId="0" fontId="127" fillId="0" borderId="78" xfId="0" applyFont="1" applyFill="1" applyBorder="1" applyAlignment="1">
      <alignment vertical="center" wrapText="1"/>
    </xf>
    <xf numFmtId="1" fontId="122" fillId="0" borderId="80" xfId="0" applyNumberFormat="1" applyFont="1" applyFill="1" applyBorder="1" applyAlignment="1">
      <alignment horizontal="center" vertical="center" wrapText="1"/>
    </xf>
    <xf numFmtId="0" fontId="123" fillId="0" borderId="0" xfId="0" applyFont="1" applyFill="1"/>
    <xf numFmtId="0" fontId="122" fillId="0" borderId="45" xfId="0" applyFont="1" applyFill="1" applyBorder="1" applyAlignment="1">
      <alignment horizontal="right" vertical="center" wrapText="1"/>
    </xf>
    <xf numFmtId="0" fontId="123" fillId="0" borderId="45" xfId="0" applyFont="1" applyFill="1" applyBorder="1" applyAlignment="1">
      <alignment horizontal="right" vertical="center" wrapText="1"/>
    </xf>
    <xf numFmtId="0" fontId="122" fillId="0" borderId="1" xfId="0" applyFont="1" applyFill="1" applyBorder="1" applyAlignment="1">
      <alignment horizontal="right" vertical="center" wrapText="1"/>
    </xf>
    <xf numFmtId="0" fontId="123" fillId="0" borderId="1" xfId="0" applyFont="1" applyFill="1" applyBorder="1" applyAlignment="1">
      <alignment horizontal="right" vertical="center" wrapText="1"/>
    </xf>
    <xf numFmtId="0" fontId="122" fillId="0" borderId="50" xfId="0" applyFont="1" applyFill="1" applyBorder="1" applyAlignment="1">
      <alignment horizontal="right" vertical="center" wrapText="1"/>
    </xf>
    <xf numFmtId="0" fontId="122" fillId="0" borderId="50" xfId="0" applyFont="1" applyFill="1" applyBorder="1" applyAlignment="1">
      <alignment horizontal="right" vertical="center"/>
    </xf>
    <xf numFmtId="0" fontId="125" fillId="0" borderId="0" xfId="0" applyFont="1" applyFill="1"/>
    <xf numFmtId="0" fontId="66" fillId="61" borderId="1" xfId="0" applyFont="1" applyFill="1" applyBorder="1" applyAlignment="1">
      <alignment horizontal="center" vertical="center" wrapText="1"/>
    </xf>
    <xf numFmtId="0" fontId="66" fillId="61" borderId="1" xfId="0" applyFont="1" applyFill="1" applyBorder="1" applyAlignment="1">
      <alignment horizontal="center"/>
    </xf>
    <xf numFmtId="0" fontId="63" fillId="0" borderId="2" xfId="0" applyFont="1" applyFill="1" applyBorder="1" applyAlignment="1">
      <alignment horizontal="left" vertical="center"/>
    </xf>
    <xf numFmtId="0" fontId="63" fillId="0" borderId="3" xfId="0" applyFont="1" applyFill="1" applyBorder="1" applyAlignment="1">
      <alignment horizontal="left" vertical="center"/>
    </xf>
    <xf numFmtId="0" fontId="63" fillId="0" borderId="4" xfId="0" applyFont="1" applyFill="1" applyBorder="1" applyAlignment="1">
      <alignment horizontal="left" vertical="center"/>
    </xf>
    <xf numFmtId="0" fontId="65" fillId="0" borderId="2" xfId="0" applyFont="1" applyFill="1" applyBorder="1" applyAlignment="1">
      <alignment horizontal="left" vertical="center"/>
    </xf>
    <xf numFmtId="0" fontId="65" fillId="0" borderId="3" xfId="0" applyFont="1" applyFill="1" applyBorder="1" applyAlignment="1">
      <alignment horizontal="left" vertical="center"/>
    </xf>
    <xf numFmtId="0" fontId="65" fillId="0" borderId="4" xfId="0" applyFont="1" applyFill="1" applyBorder="1" applyAlignment="1">
      <alignment horizontal="left" vertical="center"/>
    </xf>
    <xf numFmtId="0" fontId="65" fillId="0" borderId="2" xfId="0" applyFont="1" applyFill="1" applyBorder="1" applyAlignment="1">
      <alignment horizontal="left" vertical="center" wrapText="1"/>
    </xf>
    <xf numFmtId="0" fontId="65" fillId="0" borderId="3" xfId="0" applyFont="1" applyFill="1" applyBorder="1" applyAlignment="1">
      <alignment horizontal="left" vertical="center" wrapText="1"/>
    </xf>
    <xf numFmtId="0" fontId="65" fillId="0" borderId="4" xfId="0" applyFont="1" applyFill="1" applyBorder="1" applyAlignment="1">
      <alignment horizontal="left" vertical="center" wrapText="1"/>
    </xf>
    <xf numFmtId="0" fontId="65" fillId="0" borderId="0" xfId="0" applyFont="1" applyBorder="1" applyAlignment="1">
      <alignment horizontal="left" vertical="center" wrapText="1"/>
    </xf>
    <xf numFmtId="0" fontId="66" fillId="61" borderId="1" xfId="0" applyFont="1" applyFill="1" applyBorder="1" applyAlignment="1">
      <alignment horizontal="center" vertical="center"/>
    </xf>
    <xf numFmtId="0" fontId="73" fillId="0" borderId="1" xfId="0" applyFont="1" applyBorder="1" applyAlignment="1">
      <alignment horizontal="center" vertical="center" wrapText="1"/>
    </xf>
    <xf numFmtId="0" fontId="70" fillId="0" borderId="35" xfId="0" applyFont="1" applyBorder="1" applyAlignment="1">
      <alignment horizontal="center" vertical="center" wrapText="1"/>
    </xf>
    <xf numFmtId="0" fontId="70" fillId="0" borderId="14" xfId="0" applyFont="1" applyBorder="1" applyAlignment="1">
      <alignment horizontal="center" vertical="center" wrapText="1"/>
    </xf>
    <xf numFmtId="0" fontId="70" fillId="0" borderId="14" xfId="0" applyFont="1" applyBorder="1" applyAlignment="1">
      <alignment horizontal="left" vertical="center" wrapText="1"/>
    </xf>
    <xf numFmtId="0" fontId="70" fillId="0" borderId="36" xfId="0" applyFont="1" applyBorder="1" applyAlignment="1">
      <alignment horizontal="center" vertical="center" wrapText="1"/>
    </xf>
    <xf numFmtId="0" fontId="70" fillId="0" borderId="15" xfId="0" applyFont="1" applyBorder="1" applyAlignment="1">
      <alignment horizontal="center" vertical="center" wrapText="1"/>
    </xf>
    <xf numFmtId="0" fontId="70" fillId="0" borderId="15" xfId="0" applyFont="1" applyBorder="1" applyAlignment="1">
      <alignment horizontal="left" vertical="center" wrapText="1"/>
    </xf>
    <xf numFmtId="0" fontId="76" fillId="0" borderId="0" xfId="0" applyFont="1" applyFill="1" applyAlignment="1">
      <alignment horizontal="left"/>
    </xf>
    <xf numFmtId="0" fontId="76" fillId="0" borderId="0" xfId="0" applyFont="1" applyFill="1" applyBorder="1" applyAlignment="1">
      <alignment horizontal="left"/>
    </xf>
    <xf numFmtId="0" fontId="76" fillId="0" borderId="1" xfId="0" applyFont="1" applyFill="1" applyBorder="1" applyAlignment="1">
      <alignment horizontal="center" vertical="center"/>
    </xf>
    <xf numFmtId="0" fontId="76" fillId="0" borderId="1" xfId="0" applyFont="1" applyBorder="1" applyAlignment="1">
      <alignment vertical="top" wrapText="1"/>
    </xf>
    <xf numFmtId="0" fontId="76" fillId="0" borderId="1" xfId="0" applyFont="1" applyBorder="1" applyAlignment="1">
      <alignment horizontal="center" vertical="center" wrapText="1"/>
    </xf>
    <xf numFmtId="0" fontId="90" fillId="0" borderId="37" xfId="0" applyFont="1" applyFill="1" applyBorder="1" applyAlignment="1">
      <alignment horizontal="left"/>
    </xf>
    <xf numFmtId="0" fontId="90" fillId="0" borderId="38" xfId="0" applyFont="1" applyFill="1" applyBorder="1" applyAlignment="1">
      <alignment horizontal="left"/>
    </xf>
    <xf numFmtId="0" fontId="90" fillId="0" borderId="39" xfId="0" applyFont="1" applyFill="1" applyBorder="1" applyAlignment="1">
      <alignment horizontal="left"/>
    </xf>
    <xf numFmtId="0" fontId="90" fillId="0" borderId="43" xfId="0" applyFont="1" applyFill="1" applyBorder="1" applyAlignment="1">
      <alignment horizontal="left"/>
    </xf>
    <xf numFmtId="0" fontId="90" fillId="0" borderId="21" xfId="0" applyFont="1" applyFill="1" applyBorder="1" applyAlignment="1">
      <alignment horizontal="left"/>
    </xf>
    <xf numFmtId="0" fontId="90" fillId="0" borderId="44" xfId="0" applyFont="1" applyFill="1" applyBorder="1" applyAlignment="1">
      <alignment horizontal="left"/>
    </xf>
    <xf numFmtId="0" fontId="90" fillId="0" borderId="40" xfId="0" applyFont="1" applyFill="1" applyBorder="1" applyAlignment="1">
      <alignment horizontal="left"/>
    </xf>
    <xf numFmtId="0" fontId="90" fillId="0" borderId="0" xfId="0" applyFont="1" applyFill="1" applyBorder="1" applyAlignment="1">
      <alignment horizontal="left"/>
    </xf>
    <xf numFmtId="0" fontId="90" fillId="0" borderId="41" xfId="0" applyFont="1" applyFill="1" applyBorder="1" applyAlignment="1">
      <alignment horizontal="left"/>
    </xf>
    <xf numFmtId="0" fontId="76" fillId="0" borderId="53" xfId="0" applyFont="1" applyFill="1" applyBorder="1" applyAlignment="1">
      <alignment horizontal="left" vertical="center" wrapText="1"/>
    </xf>
    <xf numFmtId="0" fontId="76" fillId="0" borderId="45" xfId="0" applyFont="1" applyFill="1" applyBorder="1" applyAlignment="1">
      <alignment horizontal="left" vertical="center" wrapText="1"/>
    </xf>
    <xf numFmtId="0" fontId="76" fillId="0" borderId="54" xfId="0" applyFont="1" applyFill="1" applyBorder="1" applyAlignment="1">
      <alignment horizontal="left" vertical="center" wrapText="1"/>
    </xf>
    <xf numFmtId="0" fontId="79" fillId="0" borderId="48" xfId="0" applyFont="1" applyBorder="1" applyAlignment="1">
      <alignment horizontal="left" vertical="center" wrapText="1"/>
    </xf>
    <xf numFmtId="0" fontId="79" fillId="0" borderId="1" xfId="0" applyFont="1" applyBorder="1" applyAlignment="1">
      <alignment horizontal="left" vertical="center" wrapText="1"/>
    </xf>
    <xf numFmtId="0" fontId="79" fillId="0" borderId="46" xfId="0" applyFont="1" applyBorder="1" applyAlignment="1">
      <alignment horizontal="left" vertical="center" wrapText="1"/>
    </xf>
    <xf numFmtId="0" fontId="79" fillId="0" borderId="55" xfId="0" applyFont="1" applyBorder="1" applyAlignment="1">
      <alignment horizontal="left" vertical="center" wrapText="1"/>
    </xf>
    <xf numFmtId="0" fontId="79" fillId="0" borderId="52" xfId="0" applyFont="1" applyBorder="1" applyAlignment="1">
      <alignment horizontal="left" vertical="center" wrapText="1"/>
    </xf>
    <xf numFmtId="0" fontId="79" fillId="0" borderId="56" xfId="0" applyFont="1" applyBorder="1" applyAlignment="1">
      <alignment horizontal="left" vertical="center" wrapText="1"/>
    </xf>
    <xf numFmtId="0" fontId="79" fillId="0" borderId="0" xfId="0" applyFont="1" applyFill="1" applyBorder="1" applyAlignment="1">
      <alignment horizontal="left"/>
    </xf>
    <xf numFmtId="0" fontId="79" fillId="0" borderId="0" xfId="0" applyFont="1" applyFill="1" applyBorder="1" applyAlignment="1">
      <alignment horizontal="left" vertical="center" wrapText="1"/>
    </xf>
    <xf numFmtId="0" fontId="79" fillId="0" borderId="0" xfId="0" applyFont="1" applyFill="1" applyBorder="1" applyAlignment="1">
      <alignment horizontal="left" vertical="center"/>
    </xf>
    <xf numFmtId="0" fontId="78" fillId="0" borderId="68" xfId="0" applyFont="1" applyBorder="1" applyAlignment="1">
      <alignment horizontal="center" vertical="center" wrapText="1"/>
    </xf>
    <xf numFmtId="0" fontId="78" fillId="0" borderId="1" xfId="0" applyFont="1" applyBorder="1" applyAlignment="1">
      <alignment horizontal="center" vertical="center" wrapText="1"/>
    </xf>
    <xf numFmtId="0" fontId="115" fillId="0" borderId="70" xfId="0" applyFont="1" applyBorder="1" applyAlignment="1">
      <alignment horizontal="left" vertical="center" wrapText="1"/>
    </xf>
    <xf numFmtId="0" fontId="115" fillId="0" borderId="71" xfId="0" applyFont="1" applyBorder="1" applyAlignment="1">
      <alignment horizontal="left" vertical="center" wrapText="1"/>
    </xf>
    <xf numFmtId="0" fontId="115" fillId="0" borderId="72" xfId="0" applyFont="1" applyBorder="1" applyAlignment="1">
      <alignment horizontal="left" vertical="center" wrapText="1"/>
    </xf>
    <xf numFmtId="0" fontId="119" fillId="0" borderId="0" xfId="0" applyFont="1" applyFill="1" applyBorder="1" applyAlignment="1">
      <alignment horizontal="center" vertical="center"/>
    </xf>
    <xf numFmtId="0" fontId="121" fillId="0" borderId="0" xfId="0" applyFont="1" applyFill="1" applyBorder="1" applyAlignment="1">
      <alignment horizontal="center" vertical="center"/>
    </xf>
    <xf numFmtId="0" fontId="122" fillId="0" borderId="73" xfId="0" applyFont="1" applyFill="1" applyBorder="1" applyAlignment="1">
      <alignment horizontal="center"/>
    </xf>
    <xf numFmtId="0" fontId="122" fillId="0" borderId="74" xfId="0" applyFont="1" applyBorder="1" applyAlignment="1">
      <alignment horizontal="center" vertical="center" wrapText="1"/>
    </xf>
    <xf numFmtId="0" fontId="122" fillId="0" borderId="64" xfId="0" applyFont="1" applyBorder="1" applyAlignment="1">
      <alignment horizontal="center" vertical="center" wrapText="1"/>
    </xf>
    <xf numFmtId="0" fontId="122" fillId="0" borderId="75" xfId="0" applyFont="1" applyBorder="1" applyAlignment="1">
      <alignment horizontal="center" vertical="center" wrapText="1"/>
    </xf>
    <xf numFmtId="0" fontId="122" fillId="0" borderId="76" xfId="0" applyFont="1" applyBorder="1" applyAlignment="1">
      <alignment horizontal="center" vertical="center" wrapText="1"/>
    </xf>
    <xf numFmtId="0" fontId="77" fillId="0" borderId="43" xfId="0" applyFont="1" applyBorder="1" applyAlignment="1">
      <alignment horizontal="center"/>
    </xf>
    <xf numFmtId="0" fontId="77" fillId="0" borderId="21" xfId="0" applyFont="1" applyBorder="1" applyAlignment="1">
      <alignment horizontal="center"/>
    </xf>
    <xf numFmtId="0" fontId="77" fillId="0" borderId="44" xfId="0" applyFont="1" applyBorder="1" applyAlignment="1">
      <alignment horizontal="center"/>
    </xf>
    <xf numFmtId="0" fontId="77" fillId="0" borderId="62" xfId="0" applyFont="1" applyBorder="1" applyAlignment="1">
      <alignment vertical="center" wrapText="1"/>
    </xf>
    <xf numFmtId="0" fontId="77" fillId="0" borderId="61" xfId="0" applyFont="1" applyBorder="1" applyAlignment="1">
      <alignment vertical="center" wrapText="1"/>
    </xf>
    <xf numFmtId="0" fontId="77" fillId="0" borderId="0" xfId="0" applyFont="1" applyBorder="1" applyAlignment="1">
      <alignment horizontal="center" wrapText="1"/>
    </xf>
    <xf numFmtId="0" fontId="77" fillId="0" borderId="48" xfId="0" applyFont="1" applyBorder="1" applyAlignment="1">
      <alignment vertical="center" wrapText="1"/>
    </xf>
    <xf numFmtId="0" fontId="77" fillId="0" borderId="49" xfId="0" applyFont="1" applyBorder="1" applyAlignment="1">
      <alignment vertical="center" wrapText="1"/>
    </xf>
    <xf numFmtId="0" fontId="77" fillId="0" borderId="1" xfId="0" applyFont="1" applyBorder="1" applyAlignment="1">
      <alignment vertical="center" wrapText="1"/>
    </xf>
    <xf numFmtId="0" fontId="77" fillId="0" borderId="50" xfId="0" applyFont="1" applyBorder="1" applyAlignment="1">
      <alignment vertical="center" wrapText="1"/>
    </xf>
    <xf numFmtId="0" fontId="78" fillId="0" borderId="0" xfId="0" applyFont="1" applyAlignment="1">
      <alignment horizontal="left" vertical="center" wrapText="1"/>
    </xf>
    <xf numFmtId="0" fontId="77" fillId="0" borderId="0" xfId="0" applyFont="1" applyBorder="1" applyAlignment="1">
      <alignment wrapText="1"/>
    </xf>
    <xf numFmtId="0" fontId="77" fillId="0" borderId="55" xfId="0" applyFont="1" applyBorder="1" applyAlignment="1">
      <alignment horizontal="center" vertical="center" wrapText="1"/>
    </xf>
    <xf numFmtId="0" fontId="77" fillId="0" borderId="64" xfId="0" applyFont="1" applyBorder="1" applyAlignment="1">
      <alignment horizontal="center" vertical="center" wrapText="1"/>
    </xf>
    <xf numFmtId="0" fontId="88" fillId="0" borderId="1" xfId="0" applyFont="1" applyFill="1" applyBorder="1" applyAlignment="1">
      <alignment vertical="center" wrapText="1"/>
    </xf>
    <xf numFmtId="0" fontId="76" fillId="60" borderId="0" xfId="0" applyFont="1" applyFill="1" applyBorder="1" applyAlignment="1">
      <alignment horizontal="left" vertical="center" wrapText="1"/>
    </xf>
    <xf numFmtId="0" fontId="78" fillId="0" borderId="1" xfId="0" applyFont="1" applyFill="1" applyBorder="1" applyAlignment="1">
      <alignment horizontal="center" vertical="center" wrapText="1"/>
    </xf>
    <xf numFmtId="0" fontId="78" fillId="0" borderId="2" xfId="0" applyFont="1" applyFill="1" applyBorder="1" applyAlignment="1">
      <alignment horizontal="center" vertical="center" wrapText="1"/>
    </xf>
    <xf numFmtId="0" fontId="77" fillId="60" borderId="0" xfId="0" applyFont="1" applyFill="1" applyBorder="1" applyAlignment="1">
      <alignment horizontal="left" wrapText="1"/>
    </xf>
    <xf numFmtId="0" fontId="78" fillId="0" borderId="1" xfId="0" applyFont="1" applyBorder="1" applyAlignment="1">
      <alignment horizontal="center" vertical="top" wrapText="1"/>
    </xf>
    <xf numFmtId="0" fontId="96" fillId="0" borderId="0" xfId="0" applyFont="1" applyBorder="1" applyAlignment="1">
      <alignment horizontal="left"/>
    </xf>
    <xf numFmtId="0" fontId="88" fillId="0" borderId="52" xfId="0" applyFont="1" applyFill="1" applyBorder="1" applyAlignment="1">
      <alignment horizontal="center" vertical="center" wrapText="1"/>
    </xf>
    <xf numFmtId="0" fontId="88" fillId="0" borderId="47" xfId="0" applyFont="1" applyFill="1" applyBorder="1" applyAlignment="1">
      <alignment horizontal="center" vertical="center" wrapText="1"/>
    </xf>
    <xf numFmtId="0" fontId="126" fillId="0" borderId="0" xfId="0" applyFont="1" applyBorder="1" applyAlignment="1">
      <alignment horizontal="center" vertical="center"/>
    </xf>
    <xf numFmtId="0" fontId="119" fillId="0" borderId="0" xfId="0" applyFont="1" applyBorder="1" applyAlignment="1">
      <alignment horizontal="center" vertical="center"/>
    </xf>
    <xf numFmtId="0" fontId="121" fillId="0" borderId="74" xfId="0" applyFont="1" applyBorder="1" applyAlignment="1">
      <alignment horizontal="center" vertical="center"/>
    </xf>
    <xf numFmtId="0" fontId="121" fillId="0" borderId="75" xfId="0" applyFont="1" applyBorder="1" applyAlignment="1">
      <alignment horizontal="center" vertical="center"/>
    </xf>
    <xf numFmtId="0" fontId="121" fillId="0" borderId="77" xfId="0" applyFont="1" applyBorder="1" applyAlignment="1">
      <alignment horizontal="center" vertical="center"/>
    </xf>
    <xf numFmtId="0" fontId="122" fillId="0" borderId="53" xfId="0" applyFont="1" applyBorder="1" applyAlignment="1">
      <alignment horizontal="center" vertical="center" wrapText="1"/>
    </xf>
    <xf numFmtId="0" fontId="122" fillId="0" borderId="49" xfId="0" applyFont="1" applyBorder="1" applyAlignment="1">
      <alignment horizontal="center" vertical="center" wrapText="1"/>
    </xf>
    <xf numFmtId="0" fontId="77" fillId="0" borderId="1" xfId="0" applyFont="1" applyBorder="1" applyAlignment="1">
      <alignment horizontal="center" vertical="center"/>
    </xf>
    <xf numFmtId="0" fontId="77" fillId="0" borderId="0" xfId="0" applyFont="1" applyBorder="1" applyAlignment="1">
      <alignment horizontal="center" vertical="top"/>
    </xf>
    <xf numFmtId="0" fontId="78" fillId="0" borderId="1" xfId="0" applyFont="1" applyBorder="1" applyAlignment="1">
      <alignment horizontal="left" vertical="center" wrapText="1"/>
    </xf>
    <xf numFmtId="0" fontId="127" fillId="0" borderId="79" xfId="0" applyFont="1" applyFill="1" applyBorder="1" applyAlignment="1">
      <alignment horizontal="center" vertical="center"/>
    </xf>
  </cellXfs>
  <cellStyles count="26145">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2" xfId="26144"/>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41"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5</xdr:row>
          <xdr:rowOff>19050</xdr:rowOff>
        </xdr:from>
        <xdr:to>
          <xdr:col>5</xdr:col>
          <xdr:colOff>1085850</xdr:colOff>
          <xdr:row>7</xdr:row>
          <xdr:rowOff>171450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4</xdr:row>
          <xdr:rowOff>57150</xdr:rowOff>
        </xdr:from>
        <xdr:to>
          <xdr:col>4</xdr:col>
          <xdr:colOff>990600</xdr:colOff>
          <xdr:row>7</xdr:row>
          <xdr:rowOff>9525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3</xdr:row>
          <xdr:rowOff>238125</xdr:rowOff>
        </xdr:from>
        <xdr:to>
          <xdr:col>10</xdr:col>
          <xdr:colOff>390525</xdr:colOff>
          <xdr:row>3</xdr:row>
          <xdr:rowOff>885825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xdr:row>
          <xdr:rowOff>809625</xdr:rowOff>
        </xdr:from>
        <xdr:to>
          <xdr:col>8</xdr:col>
          <xdr:colOff>1143000</xdr:colOff>
          <xdr:row>4</xdr:row>
          <xdr:rowOff>142875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104775</xdr:colOff>
          <xdr:row>3</xdr:row>
          <xdr:rowOff>238125</xdr:rowOff>
        </xdr:from>
        <xdr:to>
          <xdr:col>6</xdr:col>
          <xdr:colOff>962025</xdr:colOff>
          <xdr:row>3</xdr:row>
          <xdr:rowOff>933450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352425</xdr:rowOff>
        </xdr:from>
        <xdr:to>
          <xdr:col>5</xdr:col>
          <xdr:colOff>762000</xdr:colOff>
          <xdr:row>3</xdr:row>
          <xdr:rowOff>762000</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MGVCL%20SoP_I_All_W_232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NYADAV%20%20%2005072022/SOP/SOP/SOP%202022-23/II%20QTR/SoP_Q1_F.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SoP_Q-1-2023-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11A"/>
      <sheetName val="11B"/>
      <sheetName val="11C"/>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row r="2">
          <cell r="A2" t="str">
            <v>Quarter :   Q-I  (Apr-May-Jun-2023-24)</v>
          </cell>
        </row>
        <row r="3">
          <cell r="A3" t="str">
            <v>Year: 2023-24</v>
          </cell>
        </row>
      </sheetData>
      <sheetData sheetId="1">
        <row r="1">
          <cell r="A1" t="str">
            <v>Name of Distribution Licensee: M G V C L</v>
          </cell>
        </row>
        <row r="2">
          <cell r="A2" t="str">
            <v>Quarter :   Q-I  (Apr-May-Jun-2023-24)</v>
          </cell>
        </row>
        <row r="3">
          <cell r="A3" t="str">
            <v>Year: 2023-24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0">
          <cell r="D10">
            <v>18976</v>
          </cell>
          <cell r="F10">
            <v>4412</v>
          </cell>
          <cell r="G10">
            <v>14564</v>
          </cell>
        </row>
        <row r="11">
          <cell r="D11">
            <v>948</v>
          </cell>
          <cell r="F11">
            <v>357</v>
          </cell>
          <cell r="G11">
            <v>591</v>
          </cell>
        </row>
        <row r="12">
          <cell r="D12">
            <v>83</v>
          </cell>
          <cell r="F12">
            <v>6</v>
          </cell>
          <cell r="G12">
            <v>77</v>
          </cell>
        </row>
        <row r="13">
          <cell r="D13">
            <v>583</v>
          </cell>
          <cell r="F13">
            <v>160</v>
          </cell>
          <cell r="G13">
            <v>423</v>
          </cell>
        </row>
        <row r="14">
          <cell r="D14">
            <v>317</v>
          </cell>
          <cell r="F14">
            <v>87</v>
          </cell>
          <cell r="G14">
            <v>230</v>
          </cell>
        </row>
        <row r="15">
          <cell r="D15">
            <v>2133</v>
          </cell>
          <cell r="F15">
            <v>524</v>
          </cell>
          <cell r="G15">
            <v>1609</v>
          </cell>
        </row>
        <row r="16">
          <cell r="D16">
            <v>409</v>
          </cell>
          <cell r="F16">
            <v>14</v>
          </cell>
          <cell r="G16">
            <v>395</v>
          </cell>
        </row>
        <row r="17">
          <cell r="D17">
            <v>307</v>
          </cell>
          <cell r="F17">
            <v>99</v>
          </cell>
          <cell r="G17">
            <v>208</v>
          </cell>
        </row>
        <row r="18">
          <cell r="D18">
            <v>3</v>
          </cell>
          <cell r="F18">
            <v>2</v>
          </cell>
          <cell r="G18">
            <v>1</v>
          </cell>
        </row>
        <row r="19">
          <cell r="D19">
            <v>501</v>
          </cell>
          <cell r="F19">
            <v>215</v>
          </cell>
          <cell r="G19">
            <v>286</v>
          </cell>
        </row>
        <row r="20">
          <cell r="D20">
            <v>74</v>
          </cell>
          <cell r="F20">
            <v>24</v>
          </cell>
          <cell r="G20">
            <v>50</v>
          </cell>
        </row>
        <row r="21">
          <cell r="D21">
            <v>1793</v>
          </cell>
          <cell r="F21">
            <v>948</v>
          </cell>
          <cell r="G21">
            <v>845</v>
          </cell>
        </row>
        <row r="22">
          <cell r="D22">
            <v>1097</v>
          </cell>
          <cell r="F22">
            <v>544</v>
          </cell>
          <cell r="G22">
            <v>553</v>
          </cell>
        </row>
        <row r="23">
          <cell r="D23">
            <v>602</v>
          </cell>
          <cell r="F23">
            <v>69</v>
          </cell>
          <cell r="G23">
            <v>533</v>
          </cell>
        </row>
        <row r="24">
          <cell r="D24">
            <v>339</v>
          </cell>
          <cell r="F24">
            <v>16</v>
          </cell>
          <cell r="G24">
            <v>323</v>
          </cell>
        </row>
        <row r="25">
          <cell r="D25">
            <v>120</v>
          </cell>
          <cell r="F25">
            <v>15</v>
          </cell>
          <cell r="G25">
            <v>105</v>
          </cell>
        </row>
        <row r="26">
          <cell r="D26">
            <v>6006</v>
          </cell>
          <cell r="F26">
            <v>2933</v>
          </cell>
          <cell r="G26">
            <v>3073</v>
          </cell>
        </row>
      </sheetData>
      <sheetData sheetId="22">
        <row r="10">
          <cell r="D10">
            <v>14364</v>
          </cell>
          <cell r="F10">
            <v>5015</v>
          </cell>
          <cell r="G10">
            <v>9349</v>
          </cell>
        </row>
        <row r="11">
          <cell r="D11">
            <v>6745</v>
          </cell>
          <cell r="F11">
            <v>2912</v>
          </cell>
          <cell r="G11">
            <v>3833</v>
          </cell>
        </row>
        <row r="12">
          <cell r="D12">
            <v>1929</v>
          </cell>
          <cell r="F12">
            <v>1035</v>
          </cell>
          <cell r="G12">
            <v>894</v>
          </cell>
        </row>
        <row r="13">
          <cell r="D13">
            <v>1465</v>
          </cell>
          <cell r="F13">
            <v>1106</v>
          </cell>
          <cell r="G13">
            <v>359</v>
          </cell>
        </row>
        <row r="14">
          <cell r="D14">
            <v>274</v>
          </cell>
          <cell r="F14">
            <v>174</v>
          </cell>
          <cell r="G14">
            <v>100</v>
          </cell>
        </row>
        <row r="15">
          <cell r="D15">
            <v>2118</v>
          </cell>
          <cell r="F15">
            <v>1355</v>
          </cell>
          <cell r="G15">
            <v>763</v>
          </cell>
        </row>
        <row r="16">
          <cell r="D16">
            <v>634</v>
          </cell>
          <cell r="F16">
            <v>312</v>
          </cell>
          <cell r="G16">
            <v>322</v>
          </cell>
        </row>
        <row r="17">
          <cell r="D17">
            <v>670</v>
          </cell>
          <cell r="F17">
            <v>256</v>
          </cell>
          <cell r="G17">
            <v>414</v>
          </cell>
        </row>
        <row r="18">
          <cell r="D18">
            <v>150</v>
          </cell>
          <cell r="F18">
            <v>89</v>
          </cell>
          <cell r="G18">
            <v>61</v>
          </cell>
        </row>
        <row r="19">
          <cell r="D19">
            <v>1268</v>
          </cell>
          <cell r="F19">
            <v>803.2</v>
          </cell>
          <cell r="G19">
            <v>464.79999999999995</v>
          </cell>
        </row>
        <row r="20">
          <cell r="D20">
            <v>492</v>
          </cell>
          <cell r="F20">
            <v>300</v>
          </cell>
          <cell r="G20">
            <v>192</v>
          </cell>
        </row>
        <row r="21">
          <cell r="D21">
            <v>1897</v>
          </cell>
          <cell r="F21">
            <v>895</v>
          </cell>
          <cell r="G21">
            <v>1002</v>
          </cell>
        </row>
        <row r="22">
          <cell r="D22">
            <v>79</v>
          </cell>
          <cell r="F22">
            <v>55.4</v>
          </cell>
          <cell r="G22">
            <v>23.6</v>
          </cell>
        </row>
        <row r="23">
          <cell r="D23">
            <v>332</v>
          </cell>
          <cell r="F23">
            <v>145.4</v>
          </cell>
          <cell r="G23">
            <v>186.6</v>
          </cell>
        </row>
        <row r="24">
          <cell r="D24">
            <v>777</v>
          </cell>
          <cell r="F24">
            <v>355</v>
          </cell>
          <cell r="G24">
            <v>422</v>
          </cell>
        </row>
        <row r="25">
          <cell r="D25">
            <v>47</v>
          </cell>
          <cell r="F25">
            <v>40.200000000000003</v>
          </cell>
          <cell r="G25">
            <v>6.7999999999999972</v>
          </cell>
        </row>
        <row r="26">
          <cell r="D26">
            <v>12665</v>
          </cell>
          <cell r="F26">
            <v>6048</v>
          </cell>
          <cell r="G26">
            <v>6617</v>
          </cell>
        </row>
      </sheetData>
      <sheetData sheetId="23">
        <row r="10">
          <cell r="D10">
            <v>7008</v>
          </cell>
          <cell r="F10">
            <v>1868</v>
          </cell>
          <cell r="G10">
            <v>5140</v>
          </cell>
        </row>
        <row r="11">
          <cell r="D11">
            <v>27197</v>
          </cell>
          <cell r="F11">
            <v>5370</v>
          </cell>
          <cell r="G11">
            <v>21827</v>
          </cell>
        </row>
        <row r="12">
          <cell r="D12">
            <v>2879</v>
          </cell>
          <cell r="F12">
            <v>871</v>
          </cell>
          <cell r="G12">
            <v>2008</v>
          </cell>
        </row>
        <row r="13">
          <cell r="D13">
            <v>356</v>
          </cell>
          <cell r="F13">
            <v>224</v>
          </cell>
          <cell r="G13">
            <v>132</v>
          </cell>
        </row>
        <row r="14">
          <cell r="D14">
            <v>218</v>
          </cell>
          <cell r="F14">
            <v>117</v>
          </cell>
          <cell r="G14">
            <v>101</v>
          </cell>
        </row>
        <row r="15">
          <cell r="D15">
            <v>621</v>
          </cell>
          <cell r="F15">
            <v>358</v>
          </cell>
          <cell r="G15">
            <v>263</v>
          </cell>
        </row>
        <row r="16">
          <cell r="D16">
            <v>988</v>
          </cell>
          <cell r="F16">
            <v>636</v>
          </cell>
          <cell r="G16">
            <v>352</v>
          </cell>
        </row>
        <row r="17">
          <cell r="D17">
            <v>689</v>
          </cell>
          <cell r="F17">
            <v>190</v>
          </cell>
          <cell r="G17">
            <v>499</v>
          </cell>
        </row>
        <row r="18">
          <cell r="D18">
            <v>227</v>
          </cell>
          <cell r="F18">
            <v>87</v>
          </cell>
          <cell r="G18">
            <v>140</v>
          </cell>
        </row>
        <row r="19">
          <cell r="D19">
            <v>493</v>
          </cell>
          <cell r="F19">
            <v>293</v>
          </cell>
          <cell r="G19">
            <v>200</v>
          </cell>
        </row>
        <row r="20">
          <cell r="D20">
            <v>612</v>
          </cell>
          <cell r="F20">
            <v>288</v>
          </cell>
          <cell r="G20">
            <v>324</v>
          </cell>
        </row>
        <row r="21">
          <cell r="D21">
            <v>454</v>
          </cell>
          <cell r="F21">
            <v>312</v>
          </cell>
          <cell r="G21">
            <v>142</v>
          </cell>
        </row>
        <row r="22">
          <cell r="D22">
            <v>342</v>
          </cell>
          <cell r="F22">
            <v>59</v>
          </cell>
          <cell r="G22">
            <v>283</v>
          </cell>
        </row>
        <row r="23">
          <cell r="D23">
            <v>508</v>
          </cell>
          <cell r="F23">
            <v>243</v>
          </cell>
          <cell r="G23">
            <v>265</v>
          </cell>
        </row>
        <row r="24">
          <cell r="D24">
            <v>497</v>
          </cell>
          <cell r="F24">
            <v>131</v>
          </cell>
          <cell r="G24">
            <v>366</v>
          </cell>
        </row>
        <row r="25">
          <cell r="D25">
            <v>98</v>
          </cell>
          <cell r="F25">
            <v>46</v>
          </cell>
          <cell r="G25">
            <v>52</v>
          </cell>
        </row>
        <row r="26">
          <cell r="D26">
            <v>568</v>
          </cell>
          <cell r="F26">
            <v>279</v>
          </cell>
          <cell r="G26">
            <v>289</v>
          </cell>
        </row>
      </sheetData>
      <sheetData sheetId="24">
        <row r="10">
          <cell r="D10">
            <v>28830</v>
          </cell>
          <cell r="F10">
            <v>11847</v>
          </cell>
          <cell r="G10">
            <v>16983</v>
          </cell>
        </row>
        <row r="11">
          <cell r="D11">
            <v>13364</v>
          </cell>
          <cell r="F11">
            <v>8397</v>
          </cell>
          <cell r="G11">
            <v>4967</v>
          </cell>
        </row>
        <row r="12">
          <cell r="D12">
            <v>257</v>
          </cell>
          <cell r="F12">
            <v>161</v>
          </cell>
          <cell r="G12">
            <v>96</v>
          </cell>
        </row>
        <row r="13">
          <cell r="D13">
            <v>1695</v>
          </cell>
          <cell r="F13">
            <v>1321</v>
          </cell>
          <cell r="G13">
            <v>374</v>
          </cell>
        </row>
        <row r="14">
          <cell r="D14">
            <v>1337</v>
          </cell>
          <cell r="F14">
            <v>588</v>
          </cell>
          <cell r="G14">
            <v>749</v>
          </cell>
        </row>
        <row r="15">
          <cell r="D15">
            <v>4708</v>
          </cell>
          <cell r="F15">
            <v>3353</v>
          </cell>
          <cell r="G15">
            <v>1355</v>
          </cell>
        </row>
        <row r="16">
          <cell r="D16">
            <v>1270</v>
          </cell>
          <cell r="F16">
            <v>884</v>
          </cell>
          <cell r="G16">
            <v>386</v>
          </cell>
        </row>
        <row r="17">
          <cell r="D17">
            <v>420</v>
          </cell>
          <cell r="F17">
            <v>343</v>
          </cell>
          <cell r="G17">
            <v>77</v>
          </cell>
        </row>
        <row r="18">
          <cell r="D18">
            <v>191</v>
          </cell>
          <cell r="F18">
            <v>185</v>
          </cell>
          <cell r="G18">
            <v>6</v>
          </cell>
        </row>
        <row r="19">
          <cell r="D19">
            <v>1044</v>
          </cell>
          <cell r="F19">
            <v>772</v>
          </cell>
          <cell r="G19">
            <v>272</v>
          </cell>
        </row>
        <row r="20">
          <cell r="D20">
            <v>478</v>
          </cell>
          <cell r="F20">
            <v>367</v>
          </cell>
          <cell r="G20">
            <v>111</v>
          </cell>
        </row>
        <row r="21">
          <cell r="D21">
            <v>2607</v>
          </cell>
          <cell r="F21">
            <v>2349</v>
          </cell>
          <cell r="G21">
            <v>258</v>
          </cell>
        </row>
        <row r="22">
          <cell r="D22">
            <v>670</v>
          </cell>
          <cell r="F22">
            <v>526</v>
          </cell>
          <cell r="G22">
            <v>144</v>
          </cell>
        </row>
        <row r="23">
          <cell r="D23">
            <v>292</v>
          </cell>
          <cell r="F23">
            <v>211</v>
          </cell>
          <cell r="G23">
            <v>81</v>
          </cell>
        </row>
        <row r="24">
          <cell r="D24">
            <v>597</v>
          </cell>
          <cell r="F24">
            <v>485</v>
          </cell>
          <cell r="G24">
            <v>112</v>
          </cell>
        </row>
        <row r="25">
          <cell r="D25">
            <v>53</v>
          </cell>
          <cell r="F25">
            <v>37</v>
          </cell>
          <cell r="G25">
            <v>16</v>
          </cell>
        </row>
        <row r="26">
          <cell r="D26">
            <v>52</v>
          </cell>
          <cell r="F26">
            <v>40</v>
          </cell>
          <cell r="G26">
            <v>12</v>
          </cell>
        </row>
      </sheetData>
      <sheetData sheetId="25">
        <row r="10">
          <cell r="D10">
            <v>26186.18234165067</v>
          </cell>
          <cell r="F10">
            <v>17015.633397312857</v>
          </cell>
          <cell r="G10">
            <v>9170.5489443378119</v>
          </cell>
        </row>
        <row r="11">
          <cell r="D11">
            <v>7415.3128598848371</v>
          </cell>
          <cell r="F11">
            <v>4326.4049904030708</v>
          </cell>
          <cell r="G11">
            <v>3088.9078694817658</v>
          </cell>
        </row>
        <row r="12">
          <cell r="D12">
            <v>749.61036468330133</v>
          </cell>
          <cell r="F12">
            <v>462.95777351247602</v>
          </cell>
          <cell r="G12">
            <v>286.6525911708253</v>
          </cell>
        </row>
        <row r="13">
          <cell r="D13">
            <v>3338.1880998080615</v>
          </cell>
          <cell r="F13">
            <v>2433.3071017274469</v>
          </cell>
          <cell r="G13">
            <v>904.88099808061418</v>
          </cell>
        </row>
        <row r="14">
          <cell r="D14">
            <v>2400.6142034548943</v>
          </cell>
          <cell r="F14">
            <v>1754.0441458733205</v>
          </cell>
          <cell r="G14">
            <v>646.57005758157379</v>
          </cell>
        </row>
        <row r="15">
          <cell r="D15">
            <v>3374.4011516314781</v>
          </cell>
          <cell r="F15">
            <v>2530.4683301343566</v>
          </cell>
          <cell r="G15">
            <v>843.93282149712081</v>
          </cell>
        </row>
        <row r="16">
          <cell r="D16">
            <v>2134.9942418426099</v>
          </cell>
          <cell r="F16">
            <v>1567.7466410748559</v>
          </cell>
          <cell r="G16">
            <v>567.24760076775431</v>
          </cell>
        </row>
        <row r="17">
          <cell r="D17">
            <v>3453.585412667946</v>
          </cell>
          <cell r="F17">
            <v>2305.0230326295587</v>
          </cell>
          <cell r="G17">
            <v>1148.5623800383878</v>
          </cell>
        </row>
        <row r="18">
          <cell r="D18">
            <v>1009.4971209213051</v>
          </cell>
          <cell r="F18">
            <v>747.20729366602689</v>
          </cell>
          <cell r="G18">
            <v>262.28982725527828</v>
          </cell>
        </row>
        <row r="19">
          <cell r="D19">
            <v>2004.6833013435698</v>
          </cell>
          <cell r="F19">
            <v>1463.4318618042228</v>
          </cell>
          <cell r="G19">
            <v>541.25143953934742</v>
          </cell>
        </row>
        <row r="20">
          <cell r="D20">
            <v>975.19001919385801</v>
          </cell>
          <cell r="F20">
            <v>707.22648752399232</v>
          </cell>
          <cell r="G20">
            <v>267.96353166986569</v>
          </cell>
        </row>
        <row r="21">
          <cell r="D21">
            <v>3589.4721689059502</v>
          </cell>
          <cell r="F21">
            <v>2654.9385796545107</v>
          </cell>
          <cell r="G21">
            <v>934.53358925143948</v>
          </cell>
        </row>
        <row r="22">
          <cell r="D22">
            <v>1993.3493282149711</v>
          </cell>
          <cell r="F22">
            <v>1475.429942418426</v>
          </cell>
          <cell r="G22">
            <v>517.91938579654516</v>
          </cell>
        </row>
        <row r="23">
          <cell r="D23">
            <v>1002.535508637236</v>
          </cell>
          <cell r="F23">
            <v>715.57197696737046</v>
          </cell>
          <cell r="G23">
            <v>286.96353166986569</v>
          </cell>
        </row>
        <row r="24">
          <cell r="D24">
            <v>1273.7984644913629</v>
          </cell>
          <cell r="F24">
            <v>937.84836852207297</v>
          </cell>
          <cell r="G24">
            <v>335.9500959692898</v>
          </cell>
        </row>
        <row r="25">
          <cell r="D25">
            <v>231.30134357005758</v>
          </cell>
          <cell r="F25">
            <v>156.3109404990403</v>
          </cell>
          <cell r="G25">
            <v>74.990403071017283</v>
          </cell>
        </row>
        <row r="26">
          <cell r="D26">
            <v>5282.2840690978892</v>
          </cell>
          <cell r="F26">
            <v>3361.7082533589255</v>
          </cell>
          <cell r="G26">
            <v>1920.5758157389635</v>
          </cell>
        </row>
      </sheetData>
      <sheetData sheetId="2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6"/>
      <sheetName val="SoP008"/>
      <sheetName val="SoP009"/>
      <sheetName val="SoP010"/>
      <sheetName val="MG SoP 16"/>
    </sheetNames>
    <sheetDataSet>
      <sheetData sheetId="0">
        <row r="1">
          <cell r="A1" t="str">
            <v>Name of Distribution Licensee: M G V C L</v>
          </cell>
        </row>
        <row r="2">
          <cell r="A2" t="str">
            <v>Quarter :   Q-I  (April-May-June- 2023)</v>
          </cell>
        </row>
        <row r="3">
          <cell r="A3" t="str">
            <v>Year: 2023-24</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hyperlink" Target="http://10.0.0.72/darreport_SAIDISummary_DrillESDSF.php?y=MjAyMw==&amp;m=Ng==" TargetMode="External"/><Relationship Id="rId7" Type="http://schemas.openxmlformats.org/officeDocument/2006/relationships/oleObject" Target="../embeddings/oleObject3.bin"/><Relationship Id="rId2" Type="http://schemas.openxmlformats.org/officeDocument/2006/relationships/hyperlink" Target="http://10.0.0.72/darreport_SAIDISummary_DrillESDSF.php?y=MjAyMw==&amp;m=NQ==" TargetMode="External"/><Relationship Id="rId1" Type="http://schemas.openxmlformats.org/officeDocument/2006/relationships/hyperlink" Target="http://10.0.0.72/darreport_SAIDISummary_DrillESDSF.php?y=MjAyMw==&amp;m=NA==" TargetMode="External"/><Relationship Id="rId6" Type="http://schemas.openxmlformats.org/officeDocument/2006/relationships/vmlDrawing" Target="../drawings/vmlDrawing2.vml"/><Relationship Id="rId5" Type="http://schemas.openxmlformats.org/officeDocument/2006/relationships/drawing" Target="../drawings/drawing2.xml"/><Relationship Id="rId10" Type="http://schemas.openxmlformats.org/officeDocument/2006/relationships/image" Target="../media/image4.emf"/><Relationship Id="rId4" Type="http://schemas.openxmlformats.org/officeDocument/2006/relationships/printerSettings" Target="../printerSettings/printerSettings12.bin"/><Relationship Id="rId9" Type="http://schemas.openxmlformats.org/officeDocument/2006/relationships/oleObject" Target="../embeddings/oleObject4.bin"/></Relationships>
</file>

<file path=xl/worksheets/_rels/sheet13.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hyperlink" Target="http://10.0.0.72/darreport_MAIFISummary_DrillESDSF.php?y=MjAyMw==&amp;m=Ng==" TargetMode="External"/><Relationship Id="rId7" Type="http://schemas.openxmlformats.org/officeDocument/2006/relationships/oleObject" Target="../embeddings/oleObject5.bin"/><Relationship Id="rId2" Type="http://schemas.openxmlformats.org/officeDocument/2006/relationships/hyperlink" Target="http://10.0.0.72/darreport_MAIFISummary_DrillESDSF.php?y=MjAyMw==&amp;m=NQ==" TargetMode="External"/><Relationship Id="rId1" Type="http://schemas.openxmlformats.org/officeDocument/2006/relationships/hyperlink" Target="http://10.0.0.72/darreport_MAIFISummary_DrillESDSF.php?y=MjAyMw==&amp;m=NA==" TargetMode="External"/><Relationship Id="rId6" Type="http://schemas.openxmlformats.org/officeDocument/2006/relationships/vmlDrawing" Target="../drawings/vmlDrawing3.vml"/><Relationship Id="rId5" Type="http://schemas.openxmlformats.org/officeDocument/2006/relationships/drawing" Target="../drawings/drawing3.xml"/><Relationship Id="rId10" Type="http://schemas.openxmlformats.org/officeDocument/2006/relationships/image" Target="../media/image6.emf"/><Relationship Id="rId4" Type="http://schemas.openxmlformats.org/officeDocument/2006/relationships/printerSettings" Target="../printerSettings/printerSettings13.bin"/><Relationship Id="rId9" Type="http://schemas.openxmlformats.org/officeDocument/2006/relationships/oleObject" Target="../embeddings/oleObject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activeCell="A10" sqref="A10"/>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208" t="s">
        <v>37</v>
      </c>
      <c r="B1" s="209"/>
      <c r="C1" s="209"/>
      <c r="D1" s="209"/>
      <c r="E1" s="209"/>
    </row>
    <row r="2" spans="1:5" ht="51" customHeight="1" thickBot="1">
      <c r="A2" s="210" t="s">
        <v>414</v>
      </c>
      <c r="B2" s="209"/>
      <c r="C2" s="209"/>
      <c r="D2" s="209"/>
      <c r="E2" s="209"/>
    </row>
    <row r="3" spans="1:5" ht="60.75" customHeight="1" thickBot="1">
      <c r="A3" s="208" t="s">
        <v>293</v>
      </c>
      <c r="B3" s="209"/>
      <c r="C3" s="209"/>
      <c r="D3" s="209"/>
      <c r="E3" s="209"/>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opLeftCell="D4" zoomScale="80" zoomScaleNormal="80" zoomScaleSheetLayoutView="70" workbookViewId="0">
      <selection activeCell="L14" sqref="L14"/>
    </sheetView>
  </sheetViews>
  <sheetFormatPr defaultColWidth="9.140625" defaultRowHeight="14.25"/>
  <cols>
    <col min="1" max="1" width="7.28515625" style="1" customWidth="1"/>
    <col min="2" max="2" width="18.85546875" style="1" customWidth="1"/>
    <col min="3" max="4" width="12.42578125" style="1" customWidth="1"/>
    <col min="5" max="5" width="17.42578125" style="1" customWidth="1"/>
    <col min="6" max="6" width="16.28515625" style="1" customWidth="1"/>
    <col min="7" max="7" width="12.42578125" style="1" customWidth="1"/>
    <col min="8" max="9" width="17" style="1" customWidth="1"/>
    <col min="10" max="10" width="12.42578125" style="1" customWidth="1"/>
    <col min="11" max="12" width="16" style="1" bestFit="1" customWidth="1"/>
    <col min="13" max="13" width="15" style="1" bestFit="1" customWidth="1"/>
    <col min="14" max="16384" width="9.140625" style="1"/>
  </cols>
  <sheetData>
    <row r="1" spans="1:15" ht="21.75" customHeight="1">
      <c r="A1" s="255" t="s">
        <v>37</v>
      </c>
      <c r="B1" s="256"/>
      <c r="C1" s="256"/>
      <c r="D1" s="256"/>
      <c r="E1" s="256"/>
      <c r="F1" s="256"/>
      <c r="G1" s="256"/>
      <c r="H1" s="256"/>
      <c r="I1" s="256"/>
      <c r="J1" s="256"/>
      <c r="K1" s="256"/>
      <c r="L1" s="256"/>
      <c r="M1" s="257"/>
    </row>
    <row r="2" spans="1:15" ht="21.75" customHeight="1">
      <c r="A2" s="255" t="s">
        <v>51</v>
      </c>
      <c r="B2" s="256"/>
      <c r="C2" s="256"/>
      <c r="D2" s="256"/>
      <c r="E2" s="256"/>
      <c r="F2" s="256"/>
      <c r="G2" s="256"/>
      <c r="H2" s="256"/>
      <c r="I2" s="256"/>
      <c r="J2" s="256"/>
      <c r="K2" s="256"/>
      <c r="L2" s="256"/>
      <c r="M2" s="257"/>
    </row>
    <row r="3" spans="1:15" ht="21.75" customHeight="1">
      <c r="A3" s="255" t="s">
        <v>50</v>
      </c>
      <c r="B3" s="256"/>
      <c r="C3" s="256"/>
      <c r="D3" s="256"/>
      <c r="E3" s="256"/>
      <c r="F3" s="256"/>
      <c r="G3" s="256"/>
      <c r="H3" s="256"/>
      <c r="I3" s="256"/>
      <c r="J3" s="256"/>
      <c r="K3" s="256"/>
      <c r="L3" s="256"/>
      <c r="M3" s="257"/>
    </row>
    <row r="4" spans="1:15" ht="21.75" customHeight="1">
      <c r="A4" s="258" t="s">
        <v>34</v>
      </c>
      <c r="B4" s="259"/>
      <c r="C4" s="259"/>
      <c r="D4" s="259"/>
      <c r="E4" s="259"/>
      <c r="F4" s="259"/>
      <c r="G4" s="259"/>
      <c r="H4" s="259"/>
      <c r="I4" s="259"/>
      <c r="J4" s="259"/>
      <c r="K4" s="259"/>
      <c r="L4" s="259"/>
      <c r="M4" s="260"/>
    </row>
    <row r="5" spans="1:15" ht="27" customHeight="1">
      <c r="A5" s="261" t="s">
        <v>52</v>
      </c>
      <c r="B5" s="262"/>
      <c r="C5" s="262"/>
      <c r="D5" s="262"/>
      <c r="E5" s="262"/>
      <c r="F5" s="262"/>
      <c r="G5" s="262"/>
      <c r="H5" s="262"/>
      <c r="I5" s="262"/>
      <c r="J5" s="262"/>
      <c r="K5" s="262"/>
      <c r="L5" s="262"/>
      <c r="M5" s="263"/>
    </row>
    <row r="6" spans="1:15" ht="57.75" customHeight="1">
      <c r="A6" s="253" t="s">
        <v>16</v>
      </c>
      <c r="B6" s="253" t="s">
        <v>0</v>
      </c>
      <c r="C6" s="265" t="s">
        <v>1</v>
      </c>
      <c r="D6" s="265"/>
      <c r="E6" s="265"/>
      <c r="F6" s="265"/>
      <c r="G6" s="265"/>
      <c r="H6" s="253" t="s">
        <v>45</v>
      </c>
      <c r="I6" s="253"/>
      <c r="J6" s="253"/>
      <c r="K6" s="253" t="s">
        <v>40</v>
      </c>
      <c r="L6" s="253"/>
      <c r="M6" s="253"/>
    </row>
    <row r="7" spans="1:15" ht="18">
      <c r="A7" s="253"/>
      <c r="B7" s="253"/>
      <c r="C7" s="254" t="s">
        <v>2</v>
      </c>
      <c r="D7" s="254"/>
      <c r="E7" s="254" t="s">
        <v>3</v>
      </c>
      <c r="F7" s="254"/>
      <c r="G7" s="254"/>
      <c r="H7" s="254" t="s">
        <v>4</v>
      </c>
      <c r="I7" s="254"/>
      <c r="J7" s="254"/>
      <c r="K7" s="254" t="s">
        <v>4</v>
      </c>
      <c r="L7" s="254"/>
      <c r="M7" s="254"/>
    </row>
    <row r="8" spans="1:15" ht="18">
      <c r="A8" s="253"/>
      <c r="B8" s="253"/>
      <c r="C8" s="55" t="s">
        <v>5</v>
      </c>
      <c r="D8" s="55" t="s">
        <v>6</v>
      </c>
      <c r="E8" s="55" t="s">
        <v>5</v>
      </c>
      <c r="F8" s="55" t="s">
        <v>7</v>
      </c>
      <c r="G8" s="55" t="s">
        <v>6</v>
      </c>
      <c r="H8" s="55" t="s">
        <v>5</v>
      </c>
      <c r="I8" s="55" t="s">
        <v>7</v>
      </c>
      <c r="J8" s="55" t="s">
        <v>6</v>
      </c>
      <c r="K8" s="55" t="s">
        <v>5</v>
      </c>
      <c r="L8" s="55" t="s">
        <v>7</v>
      </c>
      <c r="M8" s="55" t="s">
        <v>6</v>
      </c>
    </row>
    <row r="9" spans="1:15" ht="35.25" customHeight="1">
      <c r="A9" s="2">
        <v>1</v>
      </c>
      <c r="B9" s="3" t="s">
        <v>38</v>
      </c>
      <c r="C9" s="38">
        <v>0</v>
      </c>
      <c r="D9" s="38">
        <v>0</v>
      </c>
      <c r="E9" s="38">
        <v>2</v>
      </c>
      <c r="F9" s="38">
        <v>0</v>
      </c>
      <c r="G9" s="38">
        <v>0</v>
      </c>
      <c r="H9" s="38">
        <v>2</v>
      </c>
      <c r="I9" s="38">
        <v>0</v>
      </c>
      <c r="J9" s="38">
        <f>D9+G9</f>
        <v>0</v>
      </c>
      <c r="K9" s="38">
        <v>0</v>
      </c>
      <c r="L9" s="38">
        <v>0</v>
      </c>
      <c r="M9" s="38">
        <v>0</v>
      </c>
      <c r="N9" s="4"/>
    </row>
    <row r="10" spans="1:15" ht="30" customHeight="1">
      <c r="A10" s="2">
        <v>2</v>
      </c>
      <c r="B10" s="3" t="s">
        <v>8</v>
      </c>
      <c r="C10" s="38">
        <v>0</v>
      </c>
      <c r="D10" s="38">
        <v>1</v>
      </c>
      <c r="E10" s="38">
        <v>2</v>
      </c>
      <c r="F10" s="38" t="s">
        <v>39</v>
      </c>
      <c r="G10" s="38">
        <v>1</v>
      </c>
      <c r="H10" s="38">
        <v>2</v>
      </c>
      <c r="I10" s="38" t="s">
        <v>39</v>
      </c>
      <c r="J10" s="38">
        <f t="shared" ref="J10:J13" si="0">D10+G10</f>
        <v>2</v>
      </c>
      <c r="K10" s="38">
        <v>1</v>
      </c>
      <c r="L10" s="38">
        <v>1</v>
      </c>
      <c r="M10" s="38">
        <v>4</v>
      </c>
      <c r="N10" s="4"/>
    </row>
    <row r="11" spans="1:15" ht="30" customHeight="1">
      <c r="A11" s="2">
        <v>3</v>
      </c>
      <c r="B11" s="5" t="s">
        <v>10</v>
      </c>
      <c r="C11" s="38">
        <v>0</v>
      </c>
      <c r="D11" s="38">
        <v>0</v>
      </c>
      <c r="E11" s="38" t="s">
        <v>41</v>
      </c>
      <c r="F11" s="38">
        <v>4</v>
      </c>
      <c r="G11" s="38">
        <v>1</v>
      </c>
      <c r="H11" s="38" t="s">
        <v>41</v>
      </c>
      <c r="I11" s="38">
        <v>4</v>
      </c>
      <c r="J11" s="38">
        <f t="shared" si="0"/>
        <v>1</v>
      </c>
      <c r="K11" s="38">
        <v>0</v>
      </c>
      <c r="L11" s="38">
        <v>2</v>
      </c>
      <c r="M11" s="38">
        <v>1</v>
      </c>
      <c r="N11" s="4"/>
    </row>
    <row r="12" spans="1:15" ht="30" customHeight="1">
      <c r="A12" s="2">
        <v>4</v>
      </c>
      <c r="B12" s="6" t="s">
        <v>12</v>
      </c>
      <c r="C12" s="38">
        <v>0</v>
      </c>
      <c r="D12" s="38">
        <v>0</v>
      </c>
      <c r="E12" s="38">
        <v>4</v>
      </c>
      <c r="F12" s="38" t="s">
        <v>42</v>
      </c>
      <c r="G12" s="38">
        <v>1</v>
      </c>
      <c r="H12" s="38">
        <v>4</v>
      </c>
      <c r="I12" s="38" t="s">
        <v>42</v>
      </c>
      <c r="J12" s="38">
        <f t="shared" si="0"/>
        <v>1</v>
      </c>
      <c r="K12" s="38" t="s">
        <v>46</v>
      </c>
      <c r="L12" s="38" t="s">
        <v>47</v>
      </c>
      <c r="M12" s="38">
        <v>1</v>
      </c>
      <c r="N12" s="4"/>
    </row>
    <row r="13" spans="1:15" ht="30" customHeight="1">
      <c r="A13" s="2">
        <v>5</v>
      </c>
      <c r="B13" s="3" t="s">
        <v>11</v>
      </c>
      <c r="C13" s="38">
        <v>0</v>
      </c>
      <c r="D13" s="38">
        <v>0</v>
      </c>
      <c r="E13" s="38">
        <v>0</v>
      </c>
      <c r="F13" s="38">
        <v>8</v>
      </c>
      <c r="G13" s="38">
        <v>3</v>
      </c>
      <c r="H13" s="38">
        <v>0</v>
      </c>
      <c r="I13" s="38">
        <v>8</v>
      </c>
      <c r="J13" s="38">
        <f t="shared" si="0"/>
        <v>3</v>
      </c>
      <c r="K13" s="38" t="s">
        <v>48</v>
      </c>
      <c r="L13" s="38">
        <v>4</v>
      </c>
      <c r="M13" s="38">
        <v>5</v>
      </c>
      <c r="N13" s="4"/>
    </row>
    <row r="14" spans="1:15" ht="30" customHeight="1" thickBot="1">
      <c r="A14" s="56"/>
      <c r="B14" s="57" t="s">
        <v>4</v>
      </c>
      <c r="C14" s="58">
        <v>0</v>
      </c>
      <c r="D14" s="58">
        <v>1</v>
      </c>
      <c r="E14" s="58" t="s">
        <v>43</v>
      </c>
      <c r="F14" s="58" t="s">
        <v>44</v>
      </c>
      <c r="G14" s="58">
        <v>6</v>
      </c>
      <c r="H14" s="58" t="s">
        <v>43</v>
      </c>
      <c r="I14" s="58" t="s">
        <v>44</v>
      </c>
      <c r="J14" s="58">
        <f>SUM(J9:J13)</f>
        <v>7</v>
      </c>
      <c r="K14" s="58" t="s">
        <v>49</v>
      </c>
      <c r="L14" s="58" t="s">
        <v>39</v>
      </c>
      <c r="M14" s="59">
        <v>11</v>
      </c>
      <c r="N14" s="4"/>
      <c r="O14" s="4"/>
    </row>
    <row r="15" spans="1:15" ht="21.75" customHeight="1" thickBot="1">
      <c r="A15" s="7" t="s">
        <v>13</v>
      </c>
      <c r="B15" s="8"/>
      <c r="C15" s="8"/>
      <c r="D15" s="8"/>
      <c r="E15" s="8"/>
      <c r="F15" s="8"/>
      <c r="G15" s="39">
        <v>57</v>
      </c>
      <c r="H15" s="8"/>
      <c r="I15" s="8"/>
      <c r="J15" s="39">
        <f>15+35+J14</f>
        <v>57</v>
      </c>
      <c r="M15" s="39">
        <v>34</v>
      </c>
    </row>
    <row r="16" spans="1:15" ht="21.75" customHeight="1">
      <c r="A16" s="264" t="s">
        <v>14</v>
      </c>
      <c r="B16" s="264"/>
      <c r="C16" s="264"/>
      <c r="D16" s="264"/>
      <c r="E16" s="264"/>
      <c r="F16" s="264"/>
      <c r="G16" s="264"/>
      <c r="H16" s="264"/>
      <c r="I16" s="264"/>
      <c r="J16" s="264"/>
    </row>
    <row r="17" spans="1:10">
      <c r="A17" s="264"/>
      <c r="B17" s="264"/>
      <c r="C17" s="264"/>
      <c r="D17" s="264"/>
      <c r="E17" s="264"/>
      <c r="F17" s="264"/>
      <c r="G17" s="264"/>
      <c r="H17" s="264"/>
      <c r="I17" s="264"/>
      <c r="J17" s="264"/>
    </row>
    <row r="19" spans="1:10">
      <c r="H19" s="4"/>
    </row>
  </sheetData>
  <mergeCells count="15">
    <mergeCell ref="A16:J17"/>
    <mergeCell ref="A6:A8"/>
    <mergeCell ref="B6:B8"/>
    <mergeCell ref="C6:G6"/>
    <mergeCell ref="H6:J6"/>
    <mergeCell ref="A1:M1"/>
    <mergeCell ref="A2:M2"/>
    <mergeCell ref="A3:M3"/>
    <mergeCell ref="A4:M4"/>
    <mergeCell ref="A5:M5"/>
    <mergeCell ref="K6:M6"/>
    <mergeCell ref="C7:D7"/>
    <mergeCell ref="E7:G7"/>
    <mergeCell ref="H7:J7"/>
    <mergeCell ref="K7:M7"/>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2"/>
  <sheetViews>
    <sheetView zoomScale="80" zoomScaleNormal="80" zoomScaleSheetLayoutView="50" workbookViewId="0">
      <pane xSplit="1" ySplit="6" topLeftCell="B60" activePane="bottomRight" state="frozen"/>
      <selection activeCell="A3" sqref="A3:Q4"/>
      <selection pane="topRight" activeCell="A3" sqref="A3:Q4"/>
      <selection pane="bottomLeft" activeCell="A3" sqref="A3:Q4"/>
      <selection pane="bottomRight" activeCell="P62" sqref="P62"/>
    </sheetView>
  </sheetViews>
  <sheetFormatPr defaultColWidth="9.140625" defaultRowHeight="15"/>
  <cols>
    <col min="1" max="1" width="5.42578125" style="26" customWidth="1"/>
    <col min="2" max="2" width="64.5703125" style="22" customWidth="1"/>
    <col min="3" max="4" width="20.28515625" style="9" hidden="1" customWidth="1"/>
    <col min="5" max="5" width="14.42578125" style="26" customWidth="1"/>
    <col min="6" max="6" width="12.42578125" style="26" customWidth="1"/>
    <col min="7" max="7" width="16.85546875" style="10" hidden="1" customWidth="1"/>
    <col min="8" max="8" width="7.85546875" style="10" hidden="1" customWidth="1"/>
    <col min="9" max="9" width="11.5703125" style="10" hidden="1" customWidth="1"/>
    <col min="10" max="10" width="8.5703125" style="10" hidden="1" customWidth="1"/>
    <col min="11" max="11" width="13.7109375" style="10" hidden="1" customWidth="1"/>
    <col min="12" max="12" width="70.5703125" style="28" customWidth="1"/>
    <col min="13" max="13" width="30" style="29" customWidth="1"/>
    <col min="14" max="14" width="26.42578125" style="68" customWidth="1"/>
    <col min="15" max="15" width="14.7109375" style="29" customWidth="1"/>
    <col min="16" max="16" width="31.140625" style="30" customWidth="1"/>
    <col min="17" max="17" width="17.7109375" style="26" customWidth="1"/>
    <col min="18" max="18" width="9.140625" style="26"/>
    <col min="19" max="20" width="9.140625" style="64"/>
    <col min="21" max="24" width="9.140625" style="31"/>
    <col min="25" max="25" width="40.42578125" style="31" customWidth="1"/>
    <col min="26" max="30" width="9.140625" style="31"/>
    <col min="31" max="31" width="9.140625" style="31" customWidth="1"/>
    <col min="32" max="16384" width="9.140625" style="31"/>
  </cols>
  <sheetData>
    <row r="1" spans="1:20" ht="22.5" customHeight="1">
      <c r="A1" s="21" t="s">
        <v>35</v>
      </c>
      <c r="I1" s="10" t="s">
        <v>15</v>
      </c>
    </row>
    <row r="2" spans="1:20">
      <c r="A2" s="23"/>
    </row>
    <row r="3" spans="1:20" ht="14.25" customHeight="1">
      <c r="A3" s="267" t="s">
        <v>171</v>
      </c>
      <c r="B3" s="268"/>
      <c r="C3" s="268"/>
      <c r="D3" s="268"/>
      <c r="E3" s="268"/>
      <c r="F3" s="268"/>
      <c r="G3" s="268"/>
      <c r="H3" s="268"/>
      <c r="I3" s="268"/>
      <c r="J3" s="268"/>
      <c r="K3" s="268"/>
      <c r="L3" s="268"/>
      <c r="M3" s="269"/>
      <c r="N3" s="269"/>
      <c r="O3" s="269"/>
      <c r="P3" s="269"/>
      <c r="Q3" s="268"/>
    </row>
    <row r="4" spans="1:20">
      <c r="A4" s="270"/>
      <c r="B4" s="271"/>
      <c r="C4" s="271"/>
      <c r="D4" s="271"/>
      <c r="E4" s="271"/>
      <c r="F4" s="271"/>
      <c r="G4" s="271"/>
      <c r="H4" s="271"/>
      <c r="I4" s="271"/>
      <c r="J4" s="271"/>
      <c r="K4" s="271"/>
      <c r="L4" s="271"/>
      <c r="M4" s="272"/>
      <c r="N4" s="272"/>
      <c r="O4" s="272"/>
      <c r="P4" s="272"/>
      <c r="Q4" s="271"/>
    </row>
    <row r="5" spans="1:20" s="26" customFormat="1">
      <c r="A5" s="24">
        <v>1</v>
      </c>
      <c r="B5" s="25">
        <v>2</v>
      </c>
      <c r="C5" s="11"/>
      <c r="D5" s="11"/>
      <c r="E5" s="27">
        <v>3</v>
      </c>
      <c r="F5" s="27">
        <v>4</v>
      </c>
      <c r="G5" s="11"/>
      <c r="H5" s="11"/>
      <c r="I5" s="11"/>
      <c r="J5" s="11"/>
      <c r="K5" s="11"/>
      <c r="L5" s="27">
        <v>5</v>
      </c>
      <c r="M5" s="35">
        <v>6</v>
      </c>
      <c r="N5" s="35">
        <v>7</v>
      </c>
      <c r="O5" s="35">
        <v>8</v>
      </c>
      <c r="P5" s="35">
        <v>9</v>
      </c>
      <c r="Q5" s="32">
        <v>10</v>
      </c>
      <c r="S5" s="65"/>
      <c r="T5" s="65"/>
    </row>
    <row r="6" spans="1:20" ht="69.75" customHeight="1">
      <c r="A6" s="15" t="s">
        <v>16</v>
      </c>
      <c r="B6" s="16" t="s">
        <v>17</v>
      </c>
      <c r="C6" s="17" t="s">
        <v>18</v>
      </c>
      <c r="D6" s="17" t="s">
        <v>19</v>
      </c>
      <c r="E6" s="15" t="s">
        <v>20</v>
      </c>
      <c r="F6" s="15" t="s">
        <v>21</v>
      </c>
      <c r="G6" s="17" t="s">
        <v>32</v>
      </c>
      <c r="H6" s="17"/>
      <c r="I6" s="266" t="s">
        <v>22</v>
      </c>
      <c r="J6" s="266"/>
      <c r="K6" s="266"/>
      <c r="L6" s="15" t="s">
        <v>23</v>
      </c>
      <c r="M6" s="18" t="s">
        <v>24</v>
      </c>
      <c r="N6" s="18" t="s">
        <v>25</v>
      </c>
      <c r="O6" s="18" t="s">
        <v>26</v>
      </c>
      <c r="P6" s="18" t="s">
        <v>27</v>
      </c>
      <c r="Q6" s="19" t="s">
        <v>28</v>
      </c>
      <c r="R6" s="63" t="s">
        <v>33</v>
      </c>
    </row>
    <row r="7" spans="1:20" s="12" customFormat="1" ht="141.75">
      <c r="A7" s="41">
        <v>1</v>
      </c>
      <c r="B7" s="13" t="s">
        <v>53</v>
      </c>
      <c r="C7" s="13"/>
      <c r="D7" s="20"/>
      <c r="E7" s="42">
        <v>45034</v>
      </c>
      <c r="F7" s="33" t="s">
        <v>29</v>
      </c>
      <c r="G7" s="14"/>
      <c r="H7" s="14"/>
      <c r="I7" s="14"/>
      <c r="J7" s="14"/>
      <c r="K7" s="14"/>
      <c r="L7" s="13" t="s">
        <v>54</v>
      </c>
      <c r="M7" s="37" t="s">
        <v>172</v>
      </c>
      <c r="N7" s="43" t="s">
        <v>173</v>
      </c>
      <c r="O7" s="40" t="s">
        <v>173</v>
      </c>
      <c r="P7" s="37" t="s">
        <v>230</v>
      </c>
      <c r="Q7" s="41" t="s">
        <v>9</v>
      </c>
      <c r="R7" s="67">
        <v>4</v>
      </c>
      <c r="S7" s="48"/>
      <c r="T7" s="48"/>
    </row>
    <row r="8" spans="1:20" s="12" customFormat="1" ht="110.25">
      <c r="A8" s="41">
        <v>2</v>
      </c>
      <c r="B8" s="13" t="s">
        <v>55</v>
      </c>
      <c r="C8" s="13"/>
      <c r="D8" s="20"/>
      <c r="E8" s="42">
        <v>45038</v>
      </c>
      <c r="F8" s="33" t="s">
        <v>7</v>
      </c>
      <c r="G8" s="14"/>
      <c r="H8" s="14"/>
      <c r="I8" s="14"/>
      <c r="J8" s="14"/>
      <c r="K8" s="14"/>
      <c r="L8" s="13" t="s">
        <v>56</v>
      </c>
      <c r="M8" s="37" t="s">
        <v>172</v>
      </c>
      <c r="N8" s="43" t="s">
        <v>173</v>
      </c>
      <c r="O8" s="40" t="s">
        <v>173</v>
      </c>
      <c r="P8" s="37" t="s">
        <v>174</v>
      </c>
      <c r="Q8" s="41" t="s">
        <v>12</v>
      </c>
      <c r="R8" s="67">
        <v>2</v>
      </c>
      <c r="S8" s="48"/>
      <c r="T8" s="48"/>
    </row>
    <row r="9" spans="1:20" s="28" customFormat="1" ht="78.75">
      <c r="A9" s="41">
        <v>3</v>
      </c>
      <c r="B9" s="13" t="s">
        <v>57</v>
      </c>
      <c r="C9" s="13"/>
      <c r="D9" s="20"/>
      <c r="E9" s="42">
        <v>45046</v>
      </c>
      <c r="F9" s="33" t="s">
        <v>7</v>
      </c>
      <c r="G9" s="14"/>
      <c r="H9" s="14"/>
      <c r="I9" s="14"/>
      <c r="J9" s="14"/>
      <c r="K9" s="14"/>
      <c r="L9" s="13" t="s">
        <v>58</v>
      </c>
      <c r="M9" s="37" t="s">
        <v>172</v>
      </c>
      <c r="N9" s="43" t="s">
        <v>173</v>
      </c>
      <c r="O9" s="40" t="s">
        <v>173</v>
      </c>
      <c r="P9" s="37" t="s">
        <v>175</v>
      </c>
      <c r="Q9" s="41" t="s">
        <v>12</v>
      </c>
      <c r="R9" s="67">
        <v>2</v>
      </c>
      <c r="S9" s="48"/>
      <c r="T9" s="48"/>
    </row>
    <row r="10" spans="1:20" s="28" customFormat="1" ht="63">
      <c r="A10" s="41">
        <v>4</v>
      </c>
      <c r="B10" s="13" t="s">
        <v>59</v>
      </c>
      <c r="C10" s="13"/>
      <c r="D10" s="20"/>
      <c r="E10" s="42">
        <v>45049</v>
      </c>
      <c r="F10" s="33" t="s">
        <v>7</v>
      </c>
      <c r="G10" s="14" t="s">
        <v>7</v>
      </c>
      <c r="H10" s="14"/>
      <c r="I10" s="14"/>
      <c r="J10" s="14"/>
      <c r="K10" s="14"/>
      <c r="L10" s="13" t="s">
        <v>60</v>
      </c>
      <c r="M10" s="37" t="s">
        <v>172</v>
      </c>
      <c r="N10" s="43" t="s">
        <v>173</v>
      </c>
      <c r="O10" s="40" t="s">
        <v>173</v>
      </c>
      <c r="P10" s="37" t="s">
        <v>176</v>
      </c>
      <c r="Q10" s="41" t="s">
        <v>61</v>
      </c>
      <c r="R10" s="67">
        <v>2</v>
      </c>
      <c r="S10" s="48"/>
      <c r="T10" s="66"/>
    </row>
    <row r="11" spans="1:20" s="28" customFormat="1" ht="63">
      <c r="A11" s="41">
        <v>5</v>
      </c>
      <c r="B11" s="13" t="s">
        <v>62</v>
      </c>
      <c r="C11" s="13"/>
      <c r="D11" s="20"/>
      <c r="E11" s="42">
        <v>45050</v>
      </c>
      <c r="F11" s="33" t="s">
        <v>7</v>
      </c>
      <c r="G11" s="14" t="s">
        <v>7</v>
      </c>
      <c r="H11" s="14"/>
      <c r="I11" s="14"/>
      <c r="J11" s="14"/>
      <c r="K11" s="14"/>
      <c r="L11" s="13" t="s">
        <v>63</v>
      </c>
      <c r="M11" s="37" t="s">
        <v>172</v>
      </c>
      <c r="N11" s="43" t="s">
        <v>173</v>
      </c>
      <c r="O11" s="40" t="s">
        <v>173</v>
      </c>
      <c r="P11" s="37" t="s">
        <v>177</v>
      </c>
      <c r="Q11" s="41" t="s">
        <v>61</v>
      </c>
      <c r="R11" s="67">
        <v>1</v>
      </c>
      <c r="S11" s="48"/>
      <c r="T11" s="66"/>
    </row>
    <row r="12" spans="1:20" s="28" customFormat="1" ht="75">
      <c r="A12" s="41">
        <v>6</v>
      </c>
      <c r="B12" s="13" t="s">
        <v>64</v>
      </c>
      <c r="C12" s="13"/>
      <c r="D12" s="20"/>
      <c r="E12" s="42">
        <v>45056</v>
      </c>
      <c r="F12" s="33" t="s">
        <v>7</v>
      </c>
      <c r="G12" s="14" t="s">
        <v>7</v>
      </c>
      <c r="H12" s="14"/>
      <c r="I12" s="14"/>
      <c r="J12" s="14"/>
      <c r="K12" s="14"/>
      <c r="L12" s="13" t="s">
        <v>65</v>
      </c>
      <c r="M12" s="37" t="s">
        <v>172</v>
      </c>
      <c r="N12" s="43" t="s">
        <v>173</v>
      </c>
      <c r="O12" s="40" t="s">
        <v>173</v>
      </c>
      <c r="P12" s="37" t="s">
        <v>178</v>
      </c>
      <c r="Q12" s="41" t="s">
        <v>61</v>
      </c>
      <c r="R12" s="67">
        <v>1</v>
      </c>
      <c r="S12" s="48"/>
      <c r="T12" s="44"/>
    </row>
    <row r="13" spans="1:20" s="28" customFormat="1" ht="110.25">
      <c r="A13" s="41">
        <v>7</v>
      </c>
      <c r="B13" s="13" t="s">
        <v>66</v>
      </c>
      <c r="C13" s="13"/>
      <c r="D13" s="20"/>
      <c r="E13" s="42">
        <v>45058</v>
      </c>
      <c r="F13" s="33" t="s">
        <v>29</v>
      </c>
      <c r="G13" s="14" t="s">
        <v>29</v>
      </c>
      <c r="H13" s="14"/>
      <c r="I13" s="14"/>
      <c r="J13" s="14"/>
      <c r="K13" s="14"/>
      <c r="L13" s="13" t="s">
        <v>67</v>
      </c>
      <c r="M13" s="37" t="s">
        <v>172</v>
      </c>
      <c r="N13" s="43" t="s">
        <v>173</v>
      </c>
      <c r="O13" s="40" t="s">
        <v>173</v>
      </c>
      <c r="P13" s="37" t="s">
        <v>179</v>
      </c>
      <c r="Q13" s="41" t="s">
        <v>61</v>
      </c>
      <c r="R13" s="67">
        <v>6</v>
      </c>
      <c r="S13" s="48"/>
      <c r="T13" s="44"/>
    </row>
    <row r="14" spans="1:20" s="28" customFormat="1" ht="75">
      <c r="A14" s="41">
        <v>8</v>
      </c>
      <c r="B14" s="13" t="s">
        <v>68</v>
      </c>
      <c r="C14" s="13"/>
      <c r="D14" s="20"/>
      <c r="E14" s="42">
        <v>45068</v>
      </c>
      <c r="F14" s="33" t="s">
        <v>7</v>
      </c>
      <c r="G14" s="14" t="s">
        <v>7</v>
      </c>
      <c r="H14" s="14"/>
      <c r="I14" s="14"/>
      <c r="J14" s="14"/>
      <c r="K14" s="14"/>
      <c r="L14" s="13" t="s">
        <v>69</v>
      </c>
      <c r="M14" s="37" t="s">
        <v>180</v>
      </c>
      <c r="N14" s="43" t="s">
        <v>173</v>
      </c>
      <c r="O14" s="40" t="s">
        <v>173</v>
      </c>
      <c r="P14" s="37" t="s">
        <v>181</v>
      </c>
      <c r="Q14" s="41" t="s">
        <v>70</v>
      </c>
      <c r="R14" s="67">
        <v>1</v>
      </c>
      <c r="S14" s="48"/>
      <c r="T14" s="44"/>
    </row>
    <row r="15" spans="1:20" s="28" customFormat="1" ht="45">
      <c r="A15" s="41">
        <v>9</v>
      </c>
      <c r="B15" s="13" t="s">
        <v>71</v>
      </c>
      <c r="C15" s="13"/>
      <c r="D15" s="20"/>
      <c r="E15" s="42">
        <v>45069</v>
      </c>
      <c r="F15" s="33" t="s">
        <v>29</v>
      </c>
      <c r="G15" s="14" t="s">
        <v>29</v>
      </c>
      <c r="H15" s="14"/>
      <c r="I15" s="14"/>
      <c r="J15" s="14"/>
      <c r="K15" s="14"/>
      <c r="L15" s="13" t="s">
        <v>72</v>
      </c>
      <c r="M15" s="37" t="s">
        <v>172</v>
      </c>
      <c r="N15" s="43" t="s">
        <v>173</v>
      </c>
      <c r="O15" s="36" t="s">
        <v>173</v>
      </c>
      <c r="P15" s="37" t="s">
        <v>182</v>
      </c>
      <c r="Q15" s="41" t="s">
        <v>61</v>
      </c>
      <c r="R15" s="67">
        <v>6</v>
      </c>
      <c r="S15" s="48"/>
      <c r="T15" s="44"/>
    </row>
    <row r="16" spans="1:20" s="28" customFormat="1" ht="90">
      <c r="A16" s="41">
        <v>10</v>
      </c>
      <c r="B16" s="13" t="s">
        <v>73</v>
      </c>
      <c r="C16" s="13"/>
      <c r="D16" s="20"/>
      <c r="E16" s="42">
        <v>45075</v>
      </c>
      <c r="F16" s="33" t="s">
        <v>7</v>
      </c>
      <c r="G16" s="14" t="s">
        <v>7</v>
      </c>
      <c r="H16" s="14"/>
      <c r="I16" s="14"/>
      <c r="J16" s="14"/>
      <c r="K16" s="14"/>
      <c r="L16" s="13" t="s">
        <v>74</v>
      </c>
      <c r="M16" s="37" t="s">
        <v>180</v>
      </c>
      <c r="N16" s="43" t="s">
        <v>173</v>
      </c>
      <c r="O16" s="40" t="s">
        <v>173</v>
      </c>
      <c r="P16" s="37" t="s">
        <v>183</v>
      </c>
      <c r="Q16" s="41" t="s">
        <v>11</v>
      </c>
      <c r="R16" s="67">
        <v>1</v>
      </c>
      <c r="S16" s="48"/>
      <c r="T16" s="48"/>
    </row>
    <row r="17" spans="1:20" s="28" customFormat="1" ht="31.5">
      <c r="A17" s="41">
        <v>11</v>
      </c>
      <c r="B17" s="13" t="s">
        <v>75</v>
      </c>
      <c r="C17" s="13"/>
      <c r="D17" s="20"/>
      <c r="E17" s="42">
        <v>45075</v>
      </c>
      <c r="F17" s="33" t="s">
        <v>31</v>
      </c>
      <c r="G17" s="14" t="s">
        <v>31</v>
      </c>
      <c r="H17" s="14"/>
      <c r="I17" s="14"/>
      <c r="J17" s="14"/>
      <c r="K17" s="14"/>
      <c r="L17" s="13" t="s">
        <v>76</v>
      </c>
      <c r="M17" s="37" t="s">
        <v>180</v>
      </c>
      <c r="N17" s="43" t="s">
        <v>173</v>
      </c>
      <c r="O17" s="40" t="s">
        <v>173</v>
      </c>
      <c r="P17" s="37" t="s">
        <v>184</v>
      </c>
      <c r="Q17" s="41" t="s">
        <v>11</v>
      </c>
      <c r="R17" s="67">
        <v>6</v>
      </c>
      <c r="S17" s="48"/>
      <c r="T17" s="48"/>
    </row>
    <row r="18" spans="1:20" s="28" customFormat="1" ht="47.25">
      <c r="A18" s="41">
        <v>12</v>
      </c>
      <c r="B18" s="13" t="s">
        <v>77</v>
      </c>
      <c r="C18" s="13"/>
      <c r="D18" s="20"/>
      <c r="E18" s="42">
        <v>45076</v>
      </c>
      <c r="F18" s="33" t="s">
        <v>30</v>
      </c>
      <c r="G18" s="14" t="s">
        <v>30</v>
      </c>
      <c r="H18" s="14"/>
      <c r="I18" s="14"/>
      <c r="J18" s="14"/>
      <c r="K18" s="14"/>
      <c r="L18" s="13" t="s">
        <v>78</v>
      </c>
      <c r="M18" s="37" t="s">
        <v>172</v>
      </c>
      <c r="N18" s="43" t="s">
        <v>173</v>
      </c>
      <c r="O18" s="40" t="s">
        <v>173</v>
      </c>
      <c r="P18" s="37" t="s">
        <v>185</v>
      </c>
      <c r="Q18" s="41" t="s">
        <v>70</v>
      </c>
      <c r="R18" s="67">
        <v>3</v>
      </c>
      <c r="S18" s="48"/>
      <c r="T18" s="48"/>
    </row>
    <row r="19" spans="1:20" s="28" customFormat="1" ht="31.5">
      <c r="A19" s="41">
        <v>13</v>
      </c>
      <c r="B19" s="13" t="s">
        <v>79</v>
      </c>
      <c r="C19" s="13"/>
      <c r="D19" s="20"/>
      <c r="E19" s="42">
        <v>45076</v>
      </c>
      <c r="F19" s="33" t="s">
        <v>7</v>
      </c>
      <c r="G19" s="14" t="s">
        <v>7</v>
      </c>
      <c r="H19" s="14"/>
      <c r="I19" s="14"/>
      <c r="J19" s="14"/>
      <c r="K19" s="14"/>
      <c r="L19" s="13" t="s">
        <v>80</v>
      </c>
      <c r="M19" s="37" t="s">
        <v>172</v>
      </c>
      <c r="N19" s="43" t="s">
        <v>173</v>
      </c>
      <c r="O19" s="40" t="s">
        <v>173</v>
      </c>
      <c r="P19" s="37" t="s">
        <v>186</v>
      </c>
      <c r="Q19" s="41" t="s">
        <v>10</v>
      </c>
      <c r="R19" s="67">
        <v>1</v>
      </c>
      <c r="S19" s="48"/>
      <c r="T19" s="48"/>
    </row>
    <row r="20" spans="1:20" s="28" customFormat="1" ht="63">
      <c r="A20" s="41">
        <v>14</v>
      </c>
      <c r="B20" s="13" t="s">
        <v>81</v>
      </c>
      <c r="C20" s="13"/>
      <c r="D20" s="20"/>
      <c r="E20" s="42">
        <v>45077</v>
      </c>
      <c r="F20" s="33" t="s">
        <v>7</v>
      </c>
      <c r="G20" s="14" t="s">
        <v>7</v>
      </c>
      <c r="H20" s="14"/>
      <c r="I20" s="14"/>
      <c r="J20" s="14"/>
      <c r="K20" s="14"/>
      <c r="L20" s="13" t="s">
        <v>82</v>
      </c>
      <c r="M20" s="37" t="s">
        <v>180</v>
      </c>
      <c r="N20" s="43" t="s">
        <v>173</v>
      </c>
      <c r="O20" s="36" t="s">
        <v>173</v>
      </c>
      <c r="P20" s="37" t="s">
        <v>187</v>
      </c>
      <c r="Q20" s="41" t="s">
        <v>70</v>
      </c>
      <c r="R20" s="67">
        <v>2</v>
      </c>
      <c r="S20" s="48"/>
      <c r="T20" s="48"/>
    </row>
    <row r="21" spans="1:20" s="28" customFormat="1" ht="94.5">
      <c r="A21" s="41">
        <v>15</v>
      </c>
      <c r="B21" s="13" t="s">
        <v>83</v>
      </c>
      <c r="C21" s="13"/>
      <c r="D21" s="20"/>
      <c r="E21" s="42">
        <v>45077</v>
      </c>
      <c r="F21" s="33" t="s">
        <v>29</v>
      </c>
      <c r="G21" s="14" t="s">
        <v>29</v>
      </c>
      <c r="H21" s="14"/>
      <c r="I21" s="14"/>
      <c r="J21" s="14"/>
      <c r="K21" s="14"/>
      <c r="L21" s="13" t="s">
        <v>84</v>
      </c>
      <c r="M21" s="37" t="s">
        <v>229</v>
      </c>
      <c r="N21" s="43" t="s">
        <v>173</v>
      </c>
      <c r="O21" s="40" t="s">
        <v>173</v>
      </c>
      <c r="P21" s="37" t="s">
        <v>188</v>
      </c>
      <c r="Q21" s="41" t="s">
        <v>10</v>
      </c>
      <c r="R21" s="67">
        <v>2</v>
      </c>
      <c r="S21" s="48"/>
      <c r="T21" s="48"/>
    </row>
    <row r="22" spans="1:20" s="28" customFormat="1" ht="60">
      <c r="A22" s="41">
        <v>16</v>
      </c>
      <c r="B22" s="13" t="s">
        <v>85</v>
      </c>
      <c r="C22" s="13"/>
      <c r="D22" s="20"/>
      <c r="E22" s="60">
        <v>45077</v>
      </c>
      <c r="F22" s="33" t="s">
        <v>7</v>
      </c>
      <c r="G22" s="14"/>
      <c r="H22" s="14"/>
      <c r="I22" s="14"/>
      <c r="J22" s="14"/>
      <c r="K22" s="14"/>
      <c r="L22" s="13" t="s">
        <v>86</v>
      </c>
      <c r="M22" s="37" t="s">
        <v>172</v>
      </c>
      <c r="N22" s="43" t="s">
        <v>173</v>
      </c>
      <c r="O22" s="40" t="s">
        <v>173</v>
      </c>
      <c r="P22" s="37" t="s">
        <v>189</v>
      </c>
      <c r="Q22" s="41" t="s">
        <v>12</v>
      </c>
      <c r="R22" s="67">
        <v>2</v>
      </c>
      <c r="S22" s="48"/>
      <c r="T22" s="48"/>
    </row>
    <row r="23" spans="1:20" s="28" customFormat="1" ht="126">
      <c r="A23" s="41">
        <v>17</v>
      </c>
      <c r="B23" s="13" t="s">
        <v>87</v>
      </c>
      <c r="C23" s="13"/>
      <c r="D23" s="20"/>
      <c r="E23" s="42">
        <v>45079</v>
      </c>
      <c r="F23" s="33" t="s">
        <v>31</v>
      </c>
      <c r="G23" s="14"/>
      <c r="H23" s="14"/>
      <c r="I23" s="14"/>
      <c r="J23" s="14"/>
      <c r="K23" s="14"/>
      <c r="L23" s="13" t="s">
        <v>88</v>
      </c>
      <c r="M23" s="37" t="s">
        <v>172</v>
      </c>
      <c r="N23" s="43" t="s">
        <v>173</v>
      </c>
      <c r="O23" s="40" t="s">
        <v>173</v>
      </c>
      <c r="P23" s="37" t="s">
        <v>190</v>
      </c>
      <c r="Q23" s="41" t="s">
        <v>10</v>
      </c>
      <c r="R23" s="67">
        <v>6</v>
      </c>
      <c r="S23" s="48"/>
      <c r="T23" s="48"/>
    </row>
    <row r="24" spans="1:20" s="28" customFormat="1" ht="126">
      <c r="A24" s="41">
        <v>18</v>
      </c>
      <c r="B24" s="13" t="s">
        <v>89</v>
      </c>
      <c r="C24" s="13"/>
      <c r="D24" s="20"/>
      <c r="E24" s="42">
        <v>45081</v>
      </c>
      <c r="F24" s="61" t="s">
        <v>7</v>
      </c>
      <c r="G24" s="14"/>
      <c r="H24" s="14"/>
      <c r="I24" s="14"/>
      <c r="J24" s="14"/>
      <c r="K24" s="14"/>
      <c r="L24" s="13" t="s">
        <v>90</v>
      </c>
      <c r="M24" s="37" t="s">
        <v>172</v>
      </c>
      <c r="N24" s="43" t="s">
        <v>173</v>
      </c>
      <c r="O24" s="40" t="s">
        <v>173</v>
      </c>
      <c r="P24" s="37" t="s">
        <v>191</v>
      </c>
      <c r="Q24" s="41" t="s">
        <v>12</v>
      </c>
      <c r="R24" s="67">
        <v>1</v>
      </c>
      <c r="S24" s="48"/>
      <c r="T24" s="48"/>
    </row>
    <row r="25" spans="1:20" s="28" customFormat="1" ht="110.25">
      <c r="A25" s="41">
        <v>19</v>
      </c>
      <c r="B25" s="13" t="s">
        <v>91</v>
      </c>
      <c r="C25" s="13"/>
      <c r="D25" s="20"/>
      <c r="E25" s="42">
        <v>45081</v>
      </c>
      <c r="F25" s="61" t="s">
        <v>29</v>
      </c>
      <c r="G25" s="14"/>
      <c r="H25" s="14"/>
      <c r="I25" s="14"/>
      <c r="J25" s="14"/>
      <c r="K25" s="14"/>
      <c r="L25" s="13" t="s">
        <v>92</v>
      </c>
      <c r="M25" s="37" t="s">
        <v>172</v>
      </c>
      <c r="N25" s="43" t="s">
        <v>173</v>
      </c>
      <c r="O25" s="40" t="s">
        <v>173</v>
      </c>
      <c r="P25" s="37" t="s">
        <v>192</v>
      </c>
      <c r="Q25" s="41" t="s">
        <v>9</v>
      </c>
      <c r="R25" s="67">
        <v>2</v>
      </c>
      <c r="S25" s="48"/>
      <c r="T25" s="48"/>
    </row>
    <row r="26" spans="1:20" s="28" customFormat="1" ht="31.5">
      <c r="A26" s="41">
        <v>20</v>
      </c>
      <c r="B26" s="13" t="s">
        <v>93</v>
      </c>
      <c r="C26" s="13"/>
      <c r="D26" s="20"/>
      <c r="E26" s="42">
        <v>45083</v>
      </c>
      <c r="F26" s="61" t="s">
        <v>7</v>
      </c>
      <c r="G26" s="14"/>
      <c r="H26" s="14"/>
      <c r="I26" s="14"/>
      <c r="J26" s="14"/>
      <c r="K26" s="14"/>
      <c r="L26" s="13" t="s">
        <v>94</v>
      </c>
      <c r="M26" s="37" t="s">
        <v>172</v>
      </c>
      <c r="N26" s="43" t="s">
        <v>173</v>
      </c>
      <c r="O26" s="40" t="s">
        <v>173</v>
      </c>
      <c r="P26" s="37" t="s">
        <v>193</v>
      </c>
      <c r="Q26" s="41" t="s">
        <v>70</v>
      </c>
      <c r="R26" s="67">
        <v>2</v>
      </c>
      <c r="S26" s="48"/>
      <c r="T26" s="48"/>
    </row>
    <row r="27" spans="1:20" s="28" customFormat="1" ht="126">
      <c r="A27" s="41">
        <v>21</v>
      </c>
      <c r="B27" s="13" t="s">
        <v>95</v>
      </c>
      <c r="C27" s="13"/>
      <c r="D27" s="20"/>
      <c r="E27" s="42">
        <v>45087</v>
      </c>
      <c r="F27" s="62" t="s">
        <v>29</v>
      </c>
      <c r="G27" s="14"/>
      <c r="H27" s="14"/>
      <c r="I27" s="14"/>
      <c r="J27" s="14"/>
      <c r="K27" s="14"/>
      <c r="L27" s="13" t="s">
        <v>96</v>
      </c>
      <c r="M27" s="37" t="s">
        <v>172</v>
      </c>
      <c r="N27" s="43" t="s">
        <v>173</v>
      </c>
      <c r="O27" s="40" t="s">
        <v>173</v>
      </c>
      <c r="P27" s="37" t="s">
        <v>194</v>
      </c>
      <c r="Q27" s="41" t="s">
        <v>12</v>
      </c>
      <c r="R27" s="67">
        <v>6</v>
      </c>
      <c r="S27" s="48"/>
      <c r="T27" s="48"/>
    </row>
    <row r="28" spans="1:20" ht="45">
      <c r="A28" s="41">
        <v>22</v>
      </c>
      <c r="B28" s="13" t="s">
        <v>97</v>
      </c>
      <c r="C28" s="13"/>
      <c r="D28" s="20"/>
      <c r="E28" s="42">
        <v>45088</v>
      </c>
      <c r="F28" s="62" t="s">
        <v>7</v>
      </c>
      <c r="G28" s="14"/>
      <c r="H28" s="14"/>
      <c r="I28" s="14"/>
      <c r="J28" s="14"/>
      <c r="K28" s="14"/>
      <c r="L28" s="13" t="s">
        <v>98</v>
      </c>
      <c r="M28" s="37" t="s">
        <v>172</v>
      </c>
      <c r="N28" s="43" t="s">
        <v>173</v>
      </c>
      <c r="O28" s="40" t="s">
        <v>173</v>
      </c>
      <c r="P28" s="37" t="s">
        <v>195</v>
      </c>
      <c r="Q28" s="41" t="s">
        <v>12</v>
      </c>
      <c r="R28" s="67">
        <v>1</v>
      </c>
      <c r="S28" s="48"/>
      <c r="T28" s="48"/>
    </row>
    <row r="29" spans="1:20" s="9" customFormat="1" ht="15.75">
      <c r="A29" s="41">
        <v>23</v>
      </c>
      <c r="B29" s="13" t="s">
        <v>99</v>
      </c>
      <c r="C29" s="13"/>
      <c r="D29" s="20"/>
      <c r="E29" s="42">
        <v>45088</v>
      </c>
      <c r="F29" s="62" t="s">
        <v>29</v>
      </c>
      <c r="G29" s="14"/>
      <c r="H29" s="14"/>
      <c r="I29" s="14"/>
      <c r="J29" s="14"/>
      <c r="K29" s="14"/>
      <c r="L29" s="13" t="s">
        <v>100</v>
      </c>
      <c r="M29" s="37" t="s">
        <v>172</v>
      </c>
      <c r="N29" s="43" t="s">
        <v>173</v>
      </c>
      <c r="O29" s="40" t="s">
        <v>173</v>
      </c>
      <c r="P29" s="37" t="s">
        <v>196</v>
      </c>
      <c r="Q29" s="41" t="s">
        <v>70</v>
      </c>
      <c r="R29" s="67">
        <v>8</v>
      </c>
      <c r="S29" s="48"/>
      <c r="T29" s="48"/>
    </row>
    <row r="30" spans="1:20" ht="126">
      <c r="A30" s="41">
        <v>24</v>
      </c>
      <c r="B30" s="13" t="s">
        <v>101</v>
      </c>
      <c r="C30" s="13"/>
      <c r="D30" s="20"/>
      <c r="E30" s="42">
        <v>45088</v>
      </c>
      <c r="F30" s="62" t="s">
        <v>31</v>
      </c>
      <c r="G30" s="14"/>
      <c r="H30" s="14"/>
      <c r="I30" s="14"/>
      <c r="J30" s="14"/>
      <c r="K30" s="14"/>
      <c r="L30" s="13" t="s">
        <v>102</v>
      </c>
      <c r="M30" s="37" t="s">
        <v>180</v>
      </c>
      <c r="N30" s="43" t="s">
        <v>197</v>
      </c>
      <c r="O30" s="40" t="s">
        <v>197</v>
      </c>
      <c r="P30" s="37" t="s">
        <v>198</v>
      </c>
      <c r="Q30" s="41" t="s">
        <v>70</v>
      </c>
      <c r="R30" s="67">
        <v>6</v>
      </c>
      <c r="S30" s="48"/>
      <c r="T30" s="48"/>
    </row>
    <row r="31" spans="1:20" ht="47.25">
      <c r="A31" s="41">
        <v>25</v>
      </c>
      <c r="B31" s="13" t="s">
        <v>103</v>
      </c>
      <c r="C31" s="13"/>
      <c r="D31" s="20"/>
      <c r="E31" s="42">
        <v>45092</v>
      </c>
      <c r="F31" s="62" t="s">
        <v>29</v>
      </c>
      <c r="G31" s="14"/>
      <c r="H31" s="14"/>
      <c r="I31" s="14"/>
      <c r="J31" s="14"/>
      <c r="K31" s="14"/>
      <c r="L31" s="13" t="s">
        <v>104</v>
      </c>
      <c r="M31" s="37" t="s">
        <v>172</v>
      </c>
      <c r="N31" s="43" t="s">
        <v>173</v>
      </c>
      <c r="O31" s="40" t="s">
        <v>173</v>
      </c>
      <c r="P31" s="37" t="s">
        <v>199</v>
      </c>
      <c r="Q31" s="41" t="s">
        <v>10</v>
      </c>
      <c r="R31" s="67">
        <v>2</v>
      </c>
      <c r="S31" s="48"/>
      <c r="T31" s="48"/>
    </row>
    <row r="32" spans="1:20" s="9" customFormat="1" ht="60">
      <c r="A32" s="41">
        <v>26</v>
      </c>
      <c r="B32" s="13" t="s">
        <v>105</v>
      </c>
      <c r="C32" s="13"/>
      <c r="D32" s="20"/>
      <c r="E32" s="42">
        <v>45093</v>
      </c>
      <c r="F32" s="62" t="s">
        <v>7</v>
      </c>
      <c r="G32" s="14"/>
      <c r="H32" s="14"/>
      <c r="I32" s="14"/>
      <c r="J32" s="14"/>
      <c r="K32" s="14"/>
      <c r="L32" s="13" t="s">
        <v>106</v>
      </c>
      <c r="M32" s="37" t="s">
        <v>180</v>
      </c>
      <c r="N32" s="43" t="s">
        <v>173</v>
      </c>
      <c r="O32" s="40" t="s">
        <v>173</v>
      </c>
      <c r="P32" s="37" t="s">
        <v>200</v>
      </c>
      <c r="Q32" s="41" t="s">
        <v>11</v>
      </c>
      <c r="R32" s="67">
        <v>1</v>
      </c>
      <c r="S32" s="48"/>
      <c r="T32" s="48"/>
    </row>
    <row r="33" spans="1:20" s="52" customFormat="1" ht="63">
      <c r="A33" s="41">
        <v>27</v>
      </c>
      <c r="B33" s="13" t="s">
        <v>107</v>
      </c>
      <c r="C33" s="13"/>
      <c r="D33" s="20"/>
      <c r="E33" s="42">
        <v>45093</v>
      </c>
      <c r="F33" s="62" t="s">
        <v>108</v>
      </c>
      <c r="G33" s="14"/>
      <c r="H33" s="14"/>
      <c r="I33" s="14"/>
      <c r="J33" s="14"/>
      <c r="K33" s="14"/>
      <c r="L33" s="13" t="s">
        <v>109</v>
      </c>
      <c r="M33" s="37" t="s">
        <v>180</v>
      </c>
      <c r="N33" s="43" t="s">
        <v>197</v>
      </c>
      <c r="O33" s="40" t="s">
        <v>197</v>
      </c>
      <c r="P33" s="37" t="s">
        <v>201</v>
      </c>
      <c r="Q33" s="41" t="s">
        <v>70</v>
      </c>
      <c r="R33" s="67">
        <v>8</v>
      </c>
      <c r="S33" s="48"/>
      <c r="T33" s="48"/>
    </row>
    <row r="34" spans="1:20" s="52" customFormat="1" ht="31.5">
      <c r="A34" s="41">
        <v>28</v>
      </c>
      <c r="B34" s="13" t="s">
        <v>110</v>
      </c>
      <c r="C34" s="13"/>
      <c r="D34" s="20"/>
      <c r="E34" s="42">
        <v>45093</v>
      </c>
      <c r="F34" s="62" t="s">
        <v>111</v>
      </c>
      <c r="G34" s="14"/>
      <c r="H34" s="14"/>
      <c r="I34" s="14"/>
      <c r="J34" s="14"/>
      <c r="K34" s="14"/>
      <c r="L34" s="13" t="s">
        <v>112</v>
      </c>
      <c r="M34" s="37" t="s">
        <v>172</v>
      </c>
      <c r="N34" s="43" t="s">
        <v>173</v>
      </c>
      <c r="O34" s="40" t="s">
        <v>173</v>
      </c>
      <c r="P34" s="37" t="s">
        <v>202</v>
      </c>
      <c r="Q34" s="41" t="s">
        <v>10</v>
      </c>
      <c r="R34" s="67">
        <v>8</v>
      </c>
      <c r="S34" s="48"/>
      <c r="T34" s="48"/>
    </row>
    <row r="35" spans="1:20" s="52" customFormat="1" ht="47.25">
      <c r="A35" s="41">
        <v>29</v>
      </c>
      <c r="B35" s="13" t="s">
        <v>113</v>
      </c>
      <c r="C35" s="13"/>
      <c r="D35" s="20"/>
      <c r="E35" s="42">
        <v>45094</v>
      </c>
      <c r="F35" s="61" t="s">
        <v>7</v>
      </c>
      <c r="G35" s="14"/>
      <c r="H35" s="14"/>
      <c r="I35" s="14"/>
      <c r="J35" s="14"/>
      <c r="K35" s="14"/>
      <c r="L35" s="13" t="s">
        <v>114</v>
      </c>
      <c r="M35" s="37" t="s">
        <v>180</v>
      </c>
      <c r="N35" s="43" t="s">
        <v>173</v>
      </c>
      <c r="O35" s="40" t="s">
        <v>173</v>
      </c>
      <c r="P35" s="37" t="s">
        <v>203</v>
      </c>
      <c r="Q35" s="41" t="s">
        <v>11</v>
      </c>
      <c r="R35" s="67">
        <v>1</v>
      </c>
      <c r="S35" s="48"/>
      <c r="T35" s="48"/>
    </row>
    <row r="36" spans="1:20" s="52" customFormat="1" ht="63">
      <c r="A36" s="41">
        <v>30</v>
      </c>
      <c r="B36" s="13" t="s">
        <v>115</v>
      </c>
      <c r="C36" s="13"/>
      <c r="D36" s="20"/>
      <c r="E36" s="42">
        <v>45094</v>
      </c>
      <c r="F36" s="62" t="s">
        <v>7</v>
      </c>
      <c r="G36" s="14"/>
      <c r="H36" s="14"/>
      <c r="I36" s="14"/>
      <c r="J36" s="14"/>
      <c r="K36" s="14"/>
      <c r="L36" s="13" t="s">
        <v>116</v>
      </c>
      <c r="M36" s="37" t="s">
        <v>172</v>
      </c>
      <c r="N36" s="43" t="s">
        <v>173</v>
      </c>
      <c r="O36" s="40" t="s">
        <v>173</v>
      </c>
      <c r="P36" s="37" t="s">
        <v>175</v>
      </c>
      <c r="Q36" s="41" t="s">
        <v>12</v>
      </c>
      <c r="R36" s="67">
        <v>2</v>
      </c>
      <c r="S36" s="48"/>
      <c r="T36" s="48"/>
    </row>
    <row r="37" spans="1:20" s="53" customFormat="1" ht="63">
      <c r="A37" s="41">
        <v>31</v>
      </c>
      <c r="B37" s="13" t="s">
        <v>117</v>
      </c>
      <c r="C37" s="13"/>
      <c r="D37" s="20"/>
      <c r="E37" s="42">
        <v>45094</v>
      </c>
      <c r="F37" s="62" t="s">
        <v>7</v>
      </c>
      <c r="G37" s="14"/>
      <c r="H37" s="14"/>
      <c r="I37" s="14"/>
      <c r="J37" s="14"/>
      <c r="K37" s="14"/>
      <c r="L37" s="13" t="s">
        <v>118</v>
      </c>
      <c r="M37" s="37" t="s">
        <v>172</v>
      </c>
      <c r="N37" s="43" t="s">
        <v>173</v>
      </c>
      <c r="O37" s="40" t="s">
        <v>173</v>
      </c>
      <c r="P37" s="37" t="s">
        <v>204</v>
      </c>
      <c r="Q37" s="41" t="s">
        <v>12</v>
      </c>
      <c r="R37" s="41">
        <v>1</v>
      </c>
      <c r="S37" s="48"/>
      <c r="T37" s="48"/>
    </row>
    <row r="38" spans="1:20" s="53" customFormat="1" ht="126">
      <c r="A38" s="41">
        <v>32</v>
      </c>
      <c r="B38" s="13" t="s">
        <v>119</v>
      </c>
      <c r="C38" s="13"/>
      <c r="D38" s="20"/>
      <c r="E38" s="42">
        <v>45094</v>
      </c>
      <c r="F38" s="61" t="s">
        <v>111</v>
      </c>
      <c r="G38" s="14"/>
      <c r="H38" s="14"/>
      <c r="I38" s="14"/>
      <c r="J38" s="14"/>
      <c r="K38" s="14"/>
      <c r="L38" s="13" t="s">
        <v>120</v>
      </c>
      <c r="M38" s="37" t="s">
        <v>172</v>
      </c>
      <c r="N38" s="43" t="s">
        <v>173</v>
      </c>
      <c r="O38" s="40" t="s">
        <v>173</v>
      </c>
      <c r="P38" s="37" t="s">
        <v>205</v>
      </c>
      <c r="Q38" s="41" t="s">
        <v>10</v>
      </c>
      <c r="R38" s="41">
        <v>8</v>
      </c>
      <c r="S38" s="48"/>
      <c r="T38" s="48"/>
    </row>
    <row r="39" spans="1:20" s="53" customFormat="1" ht="60">
      <c r="A39" s="41">
        <v>33</v>
      </c>
      <c r="B39" s="13" t="s">
        <v>121</v>
      </c>
      <c r="C39" s="13"/>
      <c r="D39" s="20"/>
      <c r="E39" s="42">
        <v>45094</v>
      </c>
      <c r="F39" s="61" t="s">
        <v>111</v>
      </c>
      <c r="G39" s="14"/>
      <c r="H39" s="14"/>
      <c r="I39" s="14"/>
      <c r="J39" s="14"/>
      <c r="K39" s="14"/>
      <c r="L39" s="13" t="s">
        <v>122</v>
      </c>
      <c r="M39" s="37" t="s">
        <v>172</v>
      </c>
      <c r="N39" s="43" t="s">
        <v>173</v>
      </c>
      <c r="O39" s="40" t="s">
        <v>173</v>
      </c>
      <c r="P39" s="37" t="s">
        <v>206</v>
      </c>
      <c r="Q39" s="41" t="s">
        <v>10</v>
      </c>
      <c r="R39" s="41">
        <v>8</v>
      </c>
      <c r="S39" s="48"/>
      <c r="T39" s="48"/>
    </row>
    <row r="40" spans="1:20" s="53" customFormat="1" ht="141.75">
      <c r="A40" s="41">
        <v>34</v>
      </c>
      <c r="B40" s="13" t="s">
        <v>123</v>
      </c>
      <c r="C40" s="13"/>
      <c r="D40" s="20"/>
      <c r="E40" s="42">
        <v>45095</v>
      </c>
      <c r="F40" s="61" t="s">
        <v>7</v>
      </c>
      <c r="G40" s="14"/>
      <c r="H40" s="14"/>
      <c r="I40" s="14"/>
      <c r="J40" s="14"/>
      <c r="K40" s="14"/>
      <c r="L40" s="13" t="s">
        <v>124</v>
      </c>
      <c r="M40" s="37" t="s">
        <v>180</v>
      </c>
      <c r="N40" s="43" t="s">
        <v>173</v>
      </c>
      <c r="O40" s="40" t="s">
        <v>173</v>
      </c>
      <c r="P40" s="37" t="s">
        <v>207</v>
      </c>
      <c r="Q40" s="41" t="s">
        <v>11</v>
      </c>
      <c r="R40" s="41">
        <v>1</v>
      </c>
      <c r="S40" s="48"/>
      <c r="T40" s="48"/>
    </row>
    <row r="41" spans="1:20" s="53" customFormat="1" ht="78.75">
      <c r="A41" s="41">
        <v>35</v>
      </c>
      <c r="B41" s="13" t="s">
        <v>125</v>
      </c>
      <c r="C41" s="13"/>
      <c r="D41" s="20"/>
      <c r="E41" s="42">
        <v>45095</v>
      </c>
      <c r="F41" s="33" t="s">
        <v>29</v>
      </c>
      <c r="G41" s="14"/>
      <c r="H41" s="14"/>
      <c r="I41" s="14"/>
      <c r="J41" s="14"/>
      <c r="K41" s="14"/>
      <c r="L41" s="13" t="s">
        <v>126</v>
      </c>
      <c r="M41" s="37" t="s">
        <v>172</v>
      </c>
      <c r="N41" s="43" t="s">
        <v>173</v>
      </c>
      <c r="O41" s="36" t="s">
        <v>173</v>
      </c>
      <c r="P41" s="37" t="s">
        <v>208</v>
      </c>
      <c r="Q41" s="41" t="s">
        <v>10</v>
      </c>
      <c r="R41" s="41">
        <v>1</v>
      </c>
      <c r="S41" s="48"/>
      <c r="T41" s="48"/>
    </row>
    <row r="42" spans="1:20" s="53" customFormat="1" ht="63">
      <c r="A42" s="41">
        <v>36</v>
      </c>
      <c r="B42" s="13" t="s">
        <v>127</v>
      </c>
      <c r="C42" s="13"/>
      <c r="D42" s="20"/>
      <c r="E42" s="42">
        <v>45099</v>
      </c>
      <c r="F42" s="33" t="s">
        <v>29</v>
      </c>
      <c r="G42" s="14"/>
      <c r="H42" s="14"/>
      <c r="I42" s="14"/>
      <c r="J42" s="14"/>
      <c r="K42" s="14"/>
      <c r="L42" s="13" t="s">
        <v>128</v>
      </c>
      <c r="M42" s="37" t="s">
        <v>172</v>
      </c>
      <c r="N42" s="43" t="s">
        <v>173</v>
      </c>
      <c r="O42" s="36" t="s">
        <v>173</v>
      </c>
      <c r="P42" s="37" t="s">
        <v>209</v>
      </c>
      <c r="Q42" s="41" t="s">
        <v>10</v>
      </c>
      <c r="R42" s="41">
        <v>6</v>
      </c>
      <c r="S42" s="48"/>
      <c r="T42" s="48"/>
    </row>
    <row r="43" spans="1:20" s="53" customFormat="1" ht="78.75">
      <c r="A43" s="41">
        <v>37</v>
      </c>
      <c r="B43" s="13" t="s">
        <v>129</v>
      </c>
      <c r="C43" s="13"/>
      <c r="D43" s="20"/>
      <c r="E43" s="42">
        <v>45101</v>
      </c>
      <c r="F43" s="33" t="s">
        <v>31</v>
      </c>
      <c r="G43" s="14"/>
      <c r="H43" s="14"/>
      <c r="I43" s="14"/>
      <c r="J43" s="14"/>
      <c r="K43" s="14"/>
      <c r="L43" s="13" t="s">
        <v>130</v>
      </c>
      <c r="M43" s="37" t="s">
        <v>180</v>
      </c>
      <c r="N43" s="43" t="s">
        <v>173</v>
      </c>
      <c r="O43" s="36" t="s">
        <v>173</v>
      </c>
      <c r="P43" s="37" t="s">
        <v>210</v>
      </c>
      <c r="Q43" s="41" t="s">
        <v>11</v>
      </c>
      <c r="R43" s="41">
        <v>6</v>
      </c>
      <c r="S43" s="48"/>
      <c r="T43" s="48"/>
    </row>
    <row r="44" spans="1:20" s="53" customFormat="1" ht="47.25">
      <c r="A44" s="41">
        <v>38</v>
      </c>
      <c r="B44" s="13" t="s">
        <v>131</v>
      </c>
      <c r="C44" s="13"/>
      <c r="D44" s="20"/>
      <c r="E44" s="42">
        <v>45101</v>
      </c>
      <c r="F44" s="33" t="s">
        <v>7</v>
      </c>
      <c r="G44" s="14"/>
      <c r="H44" s="14"/>
      <c r="I44" s="14"/>
      <c r="J44" s="14"/>
      <c r="K44" s="14"/>
      <c r="L44" s="13" t="s">
        <v>132</v>
      </c>
      <c r="M44" s="37" t="s">
        <v>180</v>
      </c>
      <c r="N44" s="43" t="s">
        <v>173</v>
      </c>
      <c r="O44" s="36" t="s">
        <v>173</v>
      </c>
      <c r="P44" s="37" t="s">
        <v>211</v>
      </c>
      <c r="Q44" s="41" t="s">
        <v>11</v>
      </c>
      <c r="R44" s="41">
        <v>8</v>
      </c>
      <c r="S44" s="48"/>
      <c r="T44" s="48"/>
    </row>
    <row r="45" spans="1:20" s="53" customFormat="1" ht="78.75">
      <c r="A45" s="41">
        <v>39</v>
      </c>
      <c r="B45" s="13" t="s">
        <v>133</v>
      </c>
      <c r="C45" s="13"/>
      <c r="D45" s="20"/>
      <c r="E45" s="42">
        <v>45101</v>
      </c>
      <c r="F45" s="33" t="s">
        <v>108</v>
      </c>
      <c r="G45" s="14"/>
      <c r="H45" s="14"/>
      <c r="I45" s="14"/>
      <c r="J45" s="14"/>
      <c r="K45" s="14"/>
      <c r="L45" s="13" t="s">
        <v>134</v>
      </c>
      <c r="M45" s="37" t="s">
        <v>172</v>
      </c>
      <c r="N45" s="43" t="s">
        <v>173</v>
      </c>
      <c r="O45" s="36" t="s">
        <v>173</v>
      </c>
      <c r="P45" s="37" t="s">
        <v>212</v>
      </c>
      <c r="Q45" s="41" t="s">
        <v>12</v>
      </c>
      <c r="R45" s="41">
        <v>8</v>
      </c>
      <c r="S45" s="48"/>
      <c r="T45" s="48"/>
    </row>
    <row r="46" spans="1:20" s="53" customFormat="1" ht="270">
      <c r="A46" s="41">
        <v>40</v>
      </c>
      <c r="B46" s="13" t="s">
        <v>135</v>
      </c>
      <c r="C46" s="13"/>
      <c r="D46" s="20"/>
      <c r="E46" s="42">
        <v>45102</v>
      </c>
      <c r="F46" s="33" t="s">
        <v>7</v>
      </c>
      <c r="G46" s="14"/>
      <c r="H46" s="14"/>
      <c r="I46" s="14"/>
      <c r="J46" s="14"/>
      <c r="K46" s="14"/>
      <c r="L46" s="13" t="s">
        <v>136</v>
      </c>
      <c r="M46" s="37" t="s">
        <v>180</v>
      </c>
      <c r="N46" s="43" t="s">
        <v>173</v>
      </c>
      <c r="O46" s="36" t="s">
        <v>173</v>
      </c>
      <c r="P46" s="37" t="s">
        <v>213</v>
      </c>
      <c r="Q46" s="41" t="s">
        <v>70</v>
      </c>
      <c r="R46" s="41">
        <v>2</v>
      </c>
      <c r="S46" s="48"/>
      <c r="T46" s="48"/>
    </row>
    <row r="47" spans="1:20" s="53" customFormat="1" ht="63">
      <c r="A47" s="41">
        <v>41</v>
      </c>
      <c r="B47" s="13" t="s">
        <v>137</v>
      </c>
      <c r="C47" s="13"/>
      <c r="D47" s="20"/>
      <c r="E47" s="42">
        <v>45103</v>
      </c>
      <c r="F47" s="33" t="s">
        <v>7</v>
      </c>
      <c r="G47" s="14"/>
      <c r="H47" s="14"/>
      <c r="I47" s="14"/>
      <c r="J47" s="14"/>
      <c r="K47" s="14"/>
      <c r="L47" s="13" t="s">
        <v>138</v>
      </c>
      <c r="M47" s="37" t="s">
        <v>180</v>
      </c>
      <c r="N47" s="43" t="s">
        <v>173</v>
      </c>
      <c r="O47" s="36" t="s">
        <v>173</v>
      </c>
      <c r="P47" s="37" t="s">
        <v>214</v>
      </c>
      <c r="Q47" s="41" t="s">
        <v>11</v>
      </c>
      <c r="R47" s="41">
        <v>2</v>
      </c>
      <c r="S47" s="48"/>
      <c r="T47" s="48"/>
    </row>
    <row r="48" spans="1:20" s="53" customFormat="1" ht="63">
      <c r="A48" s="41">
        <v>42</v>
      </c>
      <c r="B48" s="13" t="s">
        <v>139</v>
      </c>
      <c r="C48" s="13"/>
      <c r="D48" s="20"/>
      <c r="E48" s="42">
        <v>45103</v>
      </c>
      <c r="F48" s="33" t="s">
        <v>7</v>
      </c>
      <c r="G48" s="14"/>
      <c r="H48" s="14"/>
      <c r="I48" s="14"/>
      <c r="J48" s="14"/>
      <c r="K48" s="14"/>
      <c r="L48" s="13" t="s">
        <v>140</v>
      </c>
      <c r="M48" s="37" t="s">
        <v>172</v>
      </c>
      <c r="N48" s="43" t="s">
        <v>173</v>
      </c>
      <c r="O48" s="36" t="s">
        <v>173</v>
      </c>
      <c r="P48" s="37" t="s">
        <v>215</v>
      </c>
      <c r="Q48" s="41" t="s">
        <v>10</v>
      </c>
      <c r="R48" s="41">
        <v>1</v>
      </c>
      <c r="S48" s="48"/>
      <c r="T48" s="48"/>
    </row>
    <row r="49" spans="1:20" s="53" customFormat="1" ht="126">
      <c r="A49" s="41">
        <v>43</v>
      </c>
      <c r="B49" s="13" t="s">
        <v>141</v>
      </c>
      <c r="C49" s="13"/>
      <c r="D49" s="20"/>
      <c r="E49" s="42">
        <v>45104</v>
      </c>
      <c r="F49" s="33" t="s">
        <v>31</v>
      </c>
      <c r="G49" s="14"/>
      <c r="H49" s="14"/>
      <c r="I49" s="14"/>
      <c r="J49" s="14"/>
      <c r="K49" s="14"/>
      <c r="L49" s="13" t="s">
        <v>142</v>
      </c>
      <c r="M49" s="37" t="s">
        <v>180</v>
      </c>
      <c r="N49" s="43" t="s">
        <v>173</v>
      </c>
      <c r="O49" s="36" t="s">
        <v>173</v>
      </c>
      <c r="P49" s="37" t="s">
        <v>216</v>
      </c>
      <c r="Q49" s="41" t="s">
        <v>11</v>
      </c>
      <c r="R49" s="41">
        <v>2</v>
      </c>
      <c r="S49" s="48"/>
      <c r="T49" s="48"/>
    </row>
    <row r="50" spans="1:20" s="53" customFormat="1" ht="78.75">
      <c r="A50" s="41">
        <v>44</v>
      </c>
      <c r="B50" s="13" t="s">
        <v>143</v>
      </c>
      <c r="C50" s="13"/>
      <c r="D50" s="20"/>
      <c r="E50" s="42">
        <v>45104</v>
      </c>
      <c r="F50" s="33" t="s">
        <v>29</v>
      </c>
      <c r="G50" s="14"/>
      <c r="H50" s="14"/>
      <c r="I50" s="14"/>
      <c r="J50" s="14"/>
      <c r="K50" s="14"/>
      <c r="L50" s="13" t="s">
        <v>144</v>
      </c>
      <c r="M50" s="37" t="s">
        <v>172</v>
      </c>
      <c r="N50" s="43" t="s">
        <v>173</v>
      </c>
      <c r="O50" s="36" t="s">
        <v>173</v>
      </c>
      <c r="P50" s="37" t="s">
        <v>217</v>
      </c>
      <c r="Q50" s="41" t="s">
        <v>70</v>
      </c>
      <c r="R50" s="41">
        <v>6</v>
      </c>
      <c r="S50" s="48"/>
      <c r="T50" s="48"/>
    </row>
    <row r="51" spans="1:20" s="53" customFormat="1" ht="45">
      <c r="A51" s="41">
        <v>45</v>
      </c>
      <c r="B51" s="13" t="s">
        <v>145</v>
      </c>
      <c r="C51" s="13"/>
      <c r="D51" s="20"/>
      <c r="E51" s="42">
        <v>45106</v>
      </c>
      <c r="F51" s="33" t="s">
        <v>7</v>
      </c>
      <c r="G51" s="14"/>
      <c r="H51" s="14"/>
      <c r="I51" s="14"/>
      <c r="J51" s="14"/>
      <c r="K51" s="14"/>
      <c r="L51" s="13" t="s">
        <v>146</v>
      </c>
      <c r="M51" s="37" t="s">
        <v>172</v>
      </c>
      <c r="N51" s="43" t="s">
        <v>173</v>
      </c>
      <c r="O51" s="36" t="s">
        <v>173</v>
      </c>
      <c r="P51" s="37" t="s">
        <v>218</v>
      </c>
      <c r="Q51" s="41" t="s">
        <v>10</v>
      </c>
      <c r="R51" s="41">
        <v>1</v>
      </c>
      <c r="S51" s="48"/>
      <c r="T51" s="48"/>
    </row>
    <row r="52" spans="1:20" s="53" customFormat="1" ht="47.25">
      <c r="A52" s="41">
        <v>46</v>
      </c>
      <c r="B52" s="13" t="s">
        <v>147</v>
      </c>
      <c r="C52" s="13"/>
      <c r="D52" s="20"/>
      <c r="E52" s="42">
        <v>45106</v>
      </c>
      <c r="F52" s="33" t="s">
        <v>7</v>
      </c>
      <c r="G52" s="14"/>
      <c r="H52" s="14"/>
      <c r="I52" s="14"/>
      <c r="J52" s="14"/>
      <c r="K52" s="14"/>
      <c r="L52" s="13" t="s">
        <v>148</v>
      </c>
      <c r="M52" s="37" t="s">
        <v>172</v>
      </c>
      <c r="N52" s="43" t="s">
        <v>173</v>
      </c>
      <c r="O52" s="36" t="s">
        <v>173</v>
      </c>
      <c r="P52" s="37" t="s">
        <v>219</v>
      </c>
      <c r="Q52" s="41" t="s">
        <v>10</v>
      </c>
      <c r="R52" s="41">
        <v>2</v>
      </c>
      <c r="S52" s="48"/>
      <c r="T52" s="48"/>
    </row>
    <row r="53" spans="1:20" s="53" customFormat="1" ht="110.25">
      <c r="A53" s="41">
        <v>47</v>
      </c>
      <c r="B53" s="13" t="s">
        <v>149</v>
      </c>
      <c r="C53" s="13"/>
      <c r="D53" s="20"/>
      <c r="E53" s="42">
        <v>45106</v>
      </c>
      <c r="F53" s="33" t="s">
        <v>7</v>
      </c>
      <c r="G53" s="14"/>
      <c r="H53" s="14"/>
      <c r="I53" s="14"/>
      <c r="J53" s="14"/>
      <c r="K53" s="14"/>
      <c r="L53" s="13" t="s">
        <v>150</v>
      </c>
      <c r="M53" s="37" t="s">
        <v>180</v>
      </c>
      <c r="N53" s="43" t="s">
        <v>173</v>
      </c>
      <c r="O53" s="36" t="s">
        <v>173</v>
      </c>
      <c r="P53" s="37" t="s">
        <v>220</v>
      </c>
      <c r="Q53" s="41" t="s">
        <v>70</v>
      </c>
      <c r="R53" s="41">
        <v>2</v>
      </c>
      <c r="S53" s="48"/>
      <c r="T53" s="48"/>
    </row>
    <row r="54" spans="1:20" s="53" customFormat="1" ht="30">
      <c r="A54" s="41">
        <v>48</v>
      </c>
      <c r="B54" s="13" t="s">
        <v>151</v>
      </c>
      <c r="C54" s="13"/>
      <c r="D54" s="20"/>
      <c r="E54" s="42">
        <v>45106</v>
      </c>
      <c r="F54" s="33" t="s">
        <v>7</v>
      </c>
      <c r="G54" s="14"/>
      <c r="H54" s="14"/>
      <c r="I54" s="14"/>
      <c r="J54" s="14"/>
      <c r="K54" s="14"/>
      <c r="L54" s="13" t="s">
        <v>152</v>
      </c>
      <c r="M54" s="37" t="s">
        <v>172</v>
      </c>
      <c r="N54" s="43" t="s">
        <v>173</v>
      </c>
      <c r="O54" s="36" t="s">
        <v>173</v>
      </c>
      <c r="P54" s="37" t="s">
        <v>221</v>
      </c>
      <c r="Q54" s="41" t="s">
        <v>70</v>
      </c>
      <c r="R54" s="41">
        <v>2</v>
      </c>
      <c r="S54" s="48"/>
      <c r="T54" s="48"/>
    </row>
    <row r="55" spans="1:20" s="53" customFormat="1" ht="165">
      <c r="A55" s="41">
        <v>49</v>
      </c>
      <c r="B55" s="13" t="s">
        <v>153</v>
      </c>
      <c r="C55" s="13"/>
      <c r="D55" s="20"/>
      <c r="E55" s="42">
        <v>45106</v>
      </c>
      <c r="F55" s="33" t="s">
        <v>7</v>
      </c>
      <c r="G55" s="14"/>
      <c r="H55" s="14"/>
      <c r="I55" s="14"/>
      <c r="J55" s="14"/>
      <c r="K55" s="14"/>
      <c r="L55" s="13" t="s">
        <v>154</v>
      </c>
      <c r="M55" s="37" t="s">
        <v>180</v>
      </c>
      <c r="N55" s="43" t="s">
        <v>173</v>
      </c>
      <c r="O55" s="36" t="s">
        <v>173</v>
      </c>
      <c r="P55" s="37" t="s">
        <v>222</v>
      </c>
      <c r="Q55" s="41" t="s">
        <v>70</v>
      </c>
      <c r="R55" s="41">
        <v>2</v>
      </c>
      <c r="S55" s="48"/>
      <c r="T55" s="48"/>
    </row>
    <row r="56" spans="1:20" s="53" customFormat="1" ht="45">
      <c r="A56" s="41">
        <v>50</v>
      </c>
      <c r="B56" s="13" t="s">
        <v>155</v>
      </c>
      <c r="C56" s="13"/>
      <c r="D56" s="20"/>
      <c r="E56" s="42">
        <v>45106</v>
      </c>
      <c r="F56" s="33" t="s">
        <v>7</v>
      </c>
      <c r="G56" s="14"/>
      <c r="H56" s="14"/>
      <c r="I56" s="14"/>
      <c r="J56" s="14"/>
      <c r="K56" s="14"/>
      <c r="L56" s="13" t="s">
        <v>156</v>
      </c>
      <c r="M56" s="37" t="s">
        <v>180</v>
      </c>
      <c r="N56" s="43" t="s">
        <v>173</v>
      </c>
      <c r="O56" s="36" t="s">
        <v>173</v>
      </c>
      <c r="P56" s="37" t="s">
        <v>223</v>
      </c>
      <c r="Q56" s="41" t="s">
        <v>70</v>
      </c>
      <c r="R56" s="41">
        <v>2</v>
      </c>
      <c r="S56" s="48"/>
      <c r="T56" s="48"/>
    </row>
    <row r="57" spans="1:20" s="53" customFormat="1" ht="63">
      <c r="A57" s="41">
        <v>51</v>
      </c>
      <c r="B57" s="13" t="s">
        <v>157</v>
      </c>
      <c r="C57" s="13"/>
      <c r="D57" s="20"/>
      <c r="E57" s="42">
        <v>45106</v>
      </c>
      <c r="F57" s="33" t="s">
        <v>7</v>
      </c>
      <c r="G57" s="14"/>
      <c r="H57" s="14"/>
      <c r="I57" s="14"/>
      <c r="J57" s="14"/>
      <c r="K57" s="14"/>
      <c r="L57" s="13" t="s">
        <v>158</v>
      </c>
      <c r="M57" s="37" t="s">
        <v>180</v>
      </c>
      <c r="N57" s="43" t="s">
        <v>173</v>
      </c>
      <c r="O57" s="40" t="s">
        <v>173</v>
      </c>
      <c r="P57" s="37" t="s">
        <v>224</v>
      </c>
      <c r="Q57" s="41" t="s">
        <v>70</v>
      </c>
      <c r="R57" s="41">
        <v>2</v>
      </c>
      <c r="S57" s="48"/>
      <c r="T57" s="48"/>
    </row>
    <row r="58" spans="1:20" s="53" customFormat="1" ht="63">
      <c r="A58" s="41">
        <v>52</v>
      </c>
      <c r="B58" s="13" t="s">
        <v>159</v>
      </c>
      <c r="C58" s="13"/>
      <c r="D58" s="20"/>
      <c r="E58" s="42">
        <v>45106</v>
      </c>
      <c r="F58" s="33" t="s">
        <v>7</v>
      </c>
      <c r="G58" s="14"/>
      <c r="H58" s="14"/>
      <c r="I58" s="14"/>
      <c r="J58" s="14"/>
      <c r="K58" s="14"/>
      <c r="L58" s="13" t="s">
        <v>160</v>
      </c>
      <c r="M58" s="37" t="s">
        <v>172</v>
      </c>
      <c r="N58" s="43" t="s">
        <v>173</v>
      </c>
      <c r="O58" s="36" t="s">
        <v>173</v>
      </c>
      <c r="P58" s="37" t="s">
        <v>225</v>
      </c>
      <c r="Q58" s="41" t="s">
        <v>12</v>
      </c>
      <c r="R58" s="41">
        <v>2</v>
      </c>
      <c r="S58" s="48"/>
      <c r="T58" s="48"/>
    </row>
    <row r="59" spans="1:20" s="53" customFormat="1" ht="94.5">
      <c r="A59" s="41">
        <v>53</v>
      </c>
      <c r="B59" s="13" t="s">
        <v>161</v>
      </c>
      <c r="C59" s="13"/>
      <c r="D59" s="20"/>
      <c r="E59" s="42">
        <v>45106</v>
      </c>
      <c r="F59" s="33" t="s">
        <v>7</v>
      </c>
      <c r="G59" s="14"/>
      <c r="H59" s="14"/>
      <c r="I59" s="14"/>
      <c r="J59" s="14"/>
      <c r="K59" s="14"/>
      <c r="L59" s="13" t="s">
        <v>162</v>
      </c>
      <c r="M59" s="37" t="s">
        <v>180</v>
      </c>
      <c r="N59" s="43" t="s">
        <v>173</v>
      </c>
      <c r="O59" s="36" t="s">
        <v>173</v>
      </c>
      <c r="P59" s="37" t="s">
        <v>203</v>
      </c>
      <c r="Q59" s="41" t="s">
        <v>11</v>
      </c>
      <c r="R59" s="41">
        <v>2</v>
      </c>
      <c r="S59" s="48"/>
      <c r="T59" s="48"/>
    </row>
    <row r="60" spans="1:20" s="53" customFormat="1" ht="94.5">
      <c r="A60" s="41">
        <v>54</v>
      </c>
      <c r="B60" s="13" t="s">
        <v>163</v>
      </c>
      <c r="C60" s="13"/>
      <c r="D60" s="20"/>
      <c r="E60" s="42">
        <v>45106</v>
      </c>
      <c r="F60" s="33" t="s">
        <v>7</v>
      </c>
      <c r="G60" s="14"/>
      <c r="H60" s="14"/>
      <c r="I60" s="14"/>
      <c r="J60" s="14"/>
      <c r="K60" s="14"/>
      <c r="L60" s="13" t="s">
        <v>164</v>
      </c>
      <c r="M60" s="37" t="s">
        <v>180</v>
      </c>
      <c r="N60" s="43" t="s">
        <v>173</v>
      </c>
      <c r="O60" s="36" t="s">
        <v>173</v>
      </c>
      <c r="P60" s="37" t="s">
        <v>203</v>
      </c>
      <c r="Q60" s="41" t="s">
        <v>11</v>
      </c>
      <c r="R60" s="41">
        <v>2</v>
      </c>
      <c r="S60" s="48"/>
      <c r="T60" s="48"/>
    </row>
    <row r="61" spans="1:20" s="53" customFormat="1" ht="75">
      <c r="A61" s="41">
        <v>55</v>
      </c>
      <c r="B61" s="13" t="s">
        <v>165</v>
      </c>
      <c r="C61" s="13"/>
      <c r="D61" s="20"/>
      <c r="E61" s="42">
        <v>45107</v>
      </c>
      <c r="F61" s="33" t="s">
        <v>7</v>
      </c>
      <c r="G61" s="14"/>
      <c r="H61" s="14"/>
      <c r="I61" s="14"/>
      <c r="J61" s="14"/>
      <c r="K61" s="14"/>
      <c r="L61" s="13" t="s">
        <v>166</v>
      </c>
      <c r="M61" s="37" t="s">
        <v>172</v>
      </c>
      <c r="N61" s="43" t="s">
        <v>173</v>
      </c>
      <c r="O61" s="36" t="s">
        <v>173</v>
      </c>
      <c r="P61" s="37" t="s">
        <v>226</v>
      </c>
      <c r="Q61" s="41" t="s">
        <v>12</v>
      </c>
      <c r="R61" s="41">
        <v>2</v>
      </c>
      <c r="S61" s="48"/>
      <c r="T61" s="48"/>
    </row>
    <row r="62" spans="1:20" s="53" customFormat="1" ht="78.75">
      <c r="A62" s="41">
        <v>56</v>
      </c>
      <c r="B62" s="13" t="s">
        <v>167</v>
      </c>
      <c r="C62" s="13"/>
      <c r="D62" s="20"/>
      <c r="E62" s="42">
        <v>45107</v>
      </c>
      <c r="F62" s="33" t="s">
        <v>29</v>
      </c>
      <c r="G62" s="14"/>
      <c r="H62" s="14"/>
      <c r="I62" s="14"/>
      <c r="J62" s="14"/>
      <c r="K62" s="14"/>
      <c r="L62" s="13" t="s">
        <v>168</v>
      </c>
      <c r="M62" s="37" t="s">
        <v>172</v>
      </c>
      <c r="N62" s="43" t="s">
        <v>173</v>
      </c>
      <c r="O62" s="36" t="s">
        <v>173</v>
      </c>
      <c r="P62" s="37" t="s">
        <v>227</v>
      </c>
      <c r="Q62" s="41" t="s">
        <v>12</v>
      </c>
      <c r="R62" s="41">
        <v>2</v>
      </c>
      <c r="S62" s="48"/>
      <c r="T62" s="48"/>
    </row>
    <row r="63" spans="1:20" s="53" customFormat="1" ht="94.5">
      <c r="A63" s="41">
        <v>57</v>
      </c>
      <c r="B63" s="13" t="s">
        <v>169</v>
      </c>
      <c r="C63" s="13"/>
      <c r="D63" s="20"/>
      <c r="E63" s="42">
        <v>45107</v>
      </c>
      <c r="F63" s="33" t="s">
        <v>31</v>
      </c>
      <c r="G63" s="14"/>
      <c r="H63" s="14"/>
      <c r="I63" s="14"/>
      <c r="J63" s="14"/>
      <c r="K63" s="14"/>
      <c r="L63" s="13" t="s">
        <v>170</v>
      </c>
      <c r="M63" s="37" t="s">
        <v>172</v>
      </c>
      <c r="N63" s="43" t="s">
        <v>173</v>
      </c>
      <c r="O63" s="36" t="s">
        <v>173</v>
      </c>
      <c r="P63" s="37" t="s">
        <v>228</v>
      </c>
      <c r="Q63" s="41" t="s">
        <v>12</v>
      </c>
      <c r="R63" s="41">
        <v>2</v>
      </c>
      <c r="S63" s="48"/>
      <c r="T63" s="48"/>
    </row>
    <row r="64" spans="1:20" s="53" customFormat="1" ht="15.75">
      <c r="A64" s="44"/>
      <c r="B64" s="45"/>
      <c r="C64" s="45"/>
      <c r="D64" s="46"/>
      <c r="E64" s="47"/>
      <c r="F64" s="48"/>
      <c r="G64" s="49"/>
      <c r="H64" s="49"/>
      <c r="I64" s="49"/>
      <c r="J64" s="49"/>
      <c r="K64" s="49"/>
      <c r="L64" s="45"/>
      <c r="M64" s="50"/>
      <c r="N64" s="44"/>
      <c r="O64" s="51"/>
      <c r="P64" s="50"/>
      <c r="Q64" s="48"/>
      <c r="R64" s="48"/>
    </row>
    <row r="65" spans="1:18" s="53" customFormat="1" ht="15.75">
      <c r="A65" s="44"/>
      <c r="B65" s="45"/>
      <c r="C65" s="45"/>
      <c r="D65" s="46"/>
      <c r="E65" s="47"/>
      <c r="F65" s="48"/>
      <c r="G65" s="49"/>
      <c r="H65" s="49"/>
      <c r="I65" s="49"/>
      <c r="J65" s="49"/>
      <c r="K65" s="49"/>
      <c r="L65" s="45"/>
      <c r="M65" s="50"/>
      <c r="N65" s="44"/>
      <c r="O65" s="51"/>
      <c r="P65" s="50"/>
      <c r="Q65" s="48"/>
      <c r="R65" s="48"/>
    </row>
    <row r="66" spans="1:18" s="53" customFormat="1" ht="15.75">
      <c r="A66" s="44"/>
      <c r="B66" s="45"/>
      <c r="C66" s="45"/>
      <c r="D66" s="46"/>
      <c r="E66" s="47"/>
      <c r="F66" s="48"/>
      <c r="G66" s="49"/>
      <c r="H66" s="49"/>
      <c r="I66" s="49"/>
      <c r="J66" s="49"/>
      <c r="K66" s="49"/>
      <c r="L66" s="45"/>
      <c r="M66" s="50"/>
      <c r="N66" s="44"/>
      <c r="O66" s="51"/>
      <c r="P66" s="50"/>
      <c r="Q66" s="48"/>
      <c r="R66" s="48"/>
    </row>
    <row r="67" spans="1:18" s="53" customFormat="1" ht="15.75">
      <c r="A67" s="44"/>
      <c r="B67" s="45"/>
      <c r="C67" s="45"/>
      <c r="D67" s="46"/>
      <c r="E67" s="47"/>
      <c r="F67" s="48"/>
      <c r="G67" s="49"/>
      <c r="H67" s="49"/>
      <c r="I67" s="49"/>
      <c r="J67" s="49"/>
      <c r="K67" s="49"/>
      <c r="L67" s="45"/>
      <c r="M67" s="50"/>
      <c r="N67" s="44"/>
      <c r="O67" s="51"/>
      <c r="P67" s="50"/>
      <c r="Q67" s="48"/>
      <c r="R67" s="48"/>
    </row>
    <row r="68" spans="1:18" s="53" customFormat="1" ht="15.75">
      <c r="A68" s="44"/>
      <c r="B68" s="45"/>
      <c r="C68" s="45"/>
      <c r="D68" s="46"/>
      <c r="E68" s="47"/>
      <c r="F68" s="48"/>
      <c r="G68" s="49"/>
      <c r="H68" s="49"/>
      <c r="I68" s="49"/>
      <c r="J68" s="49"/>
      <c r="K68" s="49"/>
      <c r="L68" s="45"/>
      <c r="M68" s="50"/>
      <c r="N68" s="44"/>
      <c r="O68" s="51"/>
      <c r="P68" s="50"/>
      <c r="Q68" s="48"/>
      <c r="R68" s="48"/>
    </row>
    <row r="69" spans="1:18" s="53" customFormat="1" ht="15.75">
      <c r="A69" s="44"/>
      <c r="B69" s="45"/>
      <c r="C69" s="45"/>
      <c r="D69" s="46"/>
      <c r="E69" s="47"/>
      <c r="F69" s="48"/>
      <c r="G69" s="49"/>
      <c r="H69" s="49"/>
      <c r="I69" s="49"/>
      <c r="J69" s="49"/>
      <c r="K69" s="49"/>
      <c r="L69" s="45"/>
      <c r="M69" s="50"/>
      <c r="N69" s="44"/>
      <c r="O69" s="51"/>
      <c r="P69" s="50"/>
      <c r="Q69" s="48"/>
      <c r="R69" s="48"/>
    </row>
    <row r="70" spans="1:18" s="53" customFormat="1" ht="15.75">
      <c r="A70" s="44"/>
      <c r="B70" s="45"/>
      <c r="C70" s="45"/>
      <c r="D70" s="46"/>
      <c r="E70" s="47"/>
      <c r="F70" s="48"/>
      <c r="G70" s="49"/>
      <c r="H70" s="49"/>
      <c r="I70" s="49"/>
      <c r="J70" s="49"/>
      <c r="K70" s="49"/>
      <c r="L70" s="45"/>
      <c r="M70" s="50"/>
      <c r="N70" s="44"/>
      <c r="O70" s="51"/>
      <c r="P70" s="50"/>
      <c r="Q70" s="48"/>
      <c r="R70" s="48"/>
    </row>
    <row r="71" spans="1:18" s="53" customFormat="1" ht="15.75">
      <c r="A71" s="44"/>
      <c r="B71" s="45"/>
      <c r="C71" s="45"/>
      <c r="D71" s="46"/>
      <c r="E71" s="47"/>
      <c r="F71" s="48"/>
      <c r="G71" s="49"/>
      <c r="H71" s="49"/>
      <c r="I71" s="49"/>
      <c r="J71" s="49"/>
      <c r="K71" s="49"/>
      <c r="L71" s="45"/>
      <c r="M71" s="50"/>
      <c r="N71" s="44"/>
      <c r="O71" s="51"/>
      <c r="P71" s="50"/>
      <c r="Q71" s="48"/>
      <c r="R71" s="48"/>
    </row>
    <row r="72" spans="1:18" s="53" customFormat="1" ht="15.75">
      <c r="A72" s="44"/>
      <c r="B72" s="45"/>
      <c r="C72" s="45"/>
      <c r="D72" s="46"/>
      <c r="E72" s="47"/>
      <c r="F72" s="48"/>
      <c r="G72" s="49"/>
      <c r="H72" s="49"/>
      <c r="I72" s="49"/>
      <c r="J72" s="49"/>
      <c r="K72" s="49"/>
      <c r="L72" s="45"/>
      <c r="M72" s="50"/>
      <c r="N72" s="44"/>
      <c r="O72" s="51"/>
      <c r="P72" s="50"/>
      <c r="Q72" s="48"/>
      <c r="R72" s="48"/>
    </row>
    <row r="73" spans="1:18" s="53" customFormat="1" ht="15.75">
      <c r="A73" s="44"/>
      <c r="B73" s="45"/>
      <c r="C73" s="45"/>
      <c r="D73" s="46"/>
      <c r="E73" s="47"/>
      <c r="F73" s="48"/>
      <c r="G73" s="49"/>
      <c r="H73" s="49"/>
      <c r="I73" s="49"/>
      <c r="J73" s="49"/>
      <c r="K73" s="49"/>
      <c r="L73" s="45"/>
      <c r="M73" s="50"/>
      <c r="N73" s="44"/>
      <c r="O73" s="51"/>
      <c r="P73" s="50"/>
      <c r="Q73" s="48"/>
      <c r="R73" s="48"/>
    </row>
    <row r="74" spans="1:18" s="53" customFormat="1" ht="15.75">
      <c r="A74" s="44"/>
      <c r="B74" s="45"/>
      <c r="C74" s="45"/>
      <c r="D74" s="46"/>
      <c r="E74" s="47"/>
      <c r="F74" s="48"/>
      <c r="G74" s="49"/>
      <c r="H74" s="49"/>
      <c r="I74" s="49"/>
      <c r="J74" s="49"/>
      <c r="K74" s="49"/>
      <c r="L74" s="45"/>
      <c r="M74" s="50"/>
      <c r="N74" s="44"/>
      <c r="O74" s="51"/>
      <c r="P74" s="50"/>
      <c r="Q74" s="48"/>
      <c r="R74" s="48"/>
    </row>
    <row r="75" spans="1:18" s="53" customFormat="1" ht="15.75">
      <c r="A75" s="44"/>
      <c r="B75" s="45"/>
      <c r="C75" s="45"/>
      <c r="D75" s="46"/>
      <c r="E75" s="47"/>
      <c r="F75" s="48"/>
      <c r="G75" s="49"/>
      <c r="H75" s="49"/>
      <c r="I75" s="49"/>
      <c r="J75" s="49"/>
      <c r="K75" s="49"/>
      <c r="L75" s="45"/>
      <c r="M75" s="50"/>
      <c r="N75" s="44"/>
      <c r="O75" s="51"/>
      <c r="P75" s="50"/>
      <c r="Q75" s="48"/>
      <c r="R75" s="48"/>
    </row>
    <row r="76" spans="1:18" s="53" customFormat="1" ht="15.75">
      <c r="A76" s="44"/>
      <c r="B76" s="45"/>
      <c r="C76" s="45"/>
      <c r="D76" s="46"/>
      <c r="E76" s="47"/>
      <c r="F76" s="48"/>
      <c r="G76" s="49"/>
      <c r="H76" s="49"/>
      <c r="I76" s="49"/>
      <c r="J76" s="49"/>
      <c r="K76" s="49"/>
      <c r="L76" s="45"/>
      <c r="M76" s="50"/>
      <c r="N76" s="44"/>
      <c r="O76" s="51"/>
      <c r="P76" s="50"/>
      <c r="Q76" s="48"/>
      <c r="R76" s="48"/>
    </row>
    <row r="77" spans="1:18" s="53" customFormat="1" ht="15.75">
      <c r="A77" s="44"/>
      <c r="B77" s="45"/>
      <c r="C77" s="45"/>
      <c r="D77" s="46"/>
      <c r="E77" s="47"/>
      <c r="F77" s="48"/>
      <c r="G77" s="49"/>
      <c r="H77" s="49"/>
      <c r="I77" s="49"/>
      <c r="J77" s="49"/>
      <c r="K77" s="49"/>
      <c r="L77" s="45"/>
      <c r="M77" s="50"/>
      <c r="N77" s="44"/>
      <c r="O77" s="51"/>
      <c r="P77" s="50"/>
      <c r="Q77" s="48"/>
      <c r="R77" s="48"/>
    </row>
    <row r="78" spans="1:18" s="53" customFormat="1" ht="15.75">
      <c r="A78" s="44"/>
      <c r="B78" s="45"/>
      <c r="C78" s="45"/>
      <c r="D78" s="46"/>
      <c r="E78" s="47"/>
      <c r="F78" s="48"/>
      <c r="G78" s="49"/>
      <c r="H78" s="49"/>
      <c r="I78" s="49"/>
      <c r="J78" s="49"/>
      <c r="K78" s="49"/>
      <c r="L78" s="45"/>
      <c r="M78" s="50"/>
      <c r="N78" s="44"/>
      <c r="O78" s="54"/>
      <c r="P78" s="50"/>
      <c r="Q78" s="48"/>
      <c r="R78" s="48"/>
    </row>
    <row r="79" spans="1:18" s="53" customFormat="1" ht="15.75">
      <c r="A79" s="44"/>
      <c r="B79" s="45"/>
      <c r="C79" s="45"/>
      <c r="D79" s="46"/>
      <c r="E79" s="47"/>
      <c r="F79" s="48"/>
      <c r="G79" s="49"/>
      <c r="H79" s="49"/>
      <c r="I79" s="49"/>
      <c r="J79" s="49"/>
      <c r="K79" s="49"/>
      <c r="L79" s="45"/>
      <c r="M79" s="50"/>
      <c r="N79" s="44"/>
      <c r="O79" s="51"/>
      <c r="P79" s="50"/>
      <c r="Q79" s="48"/>
      <c r="R79" s="48"/>
    </row>
    <row r="80" spans="1:18" s="53" customFormat="1" ht="15.75">
      <c r="A80" s="44"/>
      <c r="B80" s="45"/>
      <c r="C80" s="45"/>
      <c r="D80" s="46"/>
      <c r="E80" s="47"/>
      <c r="F80" s="48"/>
      <c r="G80" s="49"/>
      <c r="H80" s="49"/>
      <c r="I80" s="49"/>
      <c r="J80" s="49"/>
      <c r="K80" s="49"/>
      <c r="L80" s="45"/>
      <c r="M80" s="50"/>
      <c r="N80" s="44"/>
      <c r="O80" s="51"/>
      <c r="P80" s="50"/>
      <c r="Q80" s="48"/>
      <c r="R80" s="48"/>
    </row>
    <row r="81" spans="1:18" s="53" customFormat="1" ht="15.75">
      <c r="A81" s="44"/>
      <c r="B81" s="45"/>
      <c r="C81" s="45"/>
      <c r="D81" s="46"/>
      <c r="E81" s="47"/>
      <c r="F81" s="48"/>
      <c r="G81" s="49"/>
      <c r="H81" s="49"/>
      <c r="I81" s="49"/>
      <c r="J81" s="49"/>
      <c r="K81" s="49"/>
      <c r="L81" s="45"/>
      <c r="M81" s="50"/>
      <c r="N81" s="44"/>
      <c r="O81" s="51"/>
      <c r="P81" s="50"/>
      <c r="Q81" s="48"/>
      <c r="R81" s="48"/>
    </row>
    <row r="82" spans="1:18" s="53" customFormat="1" ht="15.75">
      <c r="A82" s="44"/>
      <c r="B82" s="45"/>
      <c r="C82" s="45"/>
      <c r="D82" s="46"/>
      <c r="E82" s="47"/>
      <c r="F82" s="48"/>
      <c r="G82" s="49"/>
      <c r="H82" s="49"/>
      <c r="I82" s="49"/>
      <c r="J82" s="49"/>
      <c r="K82" s="49"/>
      <c r="L82" s="45"/>
      <c r="M82" s="50"/>
      <c r="N82" s="44"/>
      <c r="O82" s="51"/>
      <c r="P82" s="50"/>
      <c r="Q82" s="48"/>
      <c r="R82" s="48"/>
    </row>
  </sheetData>
  <autoFilter ref="A6:R67">
    <filterColumn colId="8" showButton="0"/>
    <filterColumn colId="9" showButton="0"/>
  </autoFilter>
  <mergeCells count="2">
    <mergeCell ref="I6:K6"/>
    <mergeCell ref="A3:Q4"/>
  </mergeCells>
  <printOptions horizontalCentered="1" verticalCentered="1"/>
  <pageMargins left="0.19685039370078741" right="0.19685039370078741" top="0.23622047244094491" bottom="0.23622047244094491" header="0.31496062992125984" footer="0.31496062992125984"/>
  <pageSetup paperSize="9" scale="48" fitToHeight="2"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view="pageBreakPreview" topLeftCell="A22" zoomScale="115" zoomScaleSheetLayoutView="115" workbookViewId="0">
      <selection activeCell="B6" sqref="B6:B8"/>
    </sheetView>
  </sheetViews>
  <sheetFormatPr defaultRowHeight="15"/>
  <cols>
    <col min="1" max="1" width="9.140625" style="185"/>
    <col min="2" max="2" width="50.28515625" style="185" customWidth="1"/>
    <col min="3" max="3" width="11.42578125" style="185" customWidth="1"/>
    <col min="4" max="4" width="13.42578125" style="185" customWidth="1"/>
    <col min="5" max="5" width="12.85546875" style="185" customWidth="1"/>
    <col min="6" max="6" width="11.85546875" style="185" customWidth="1"/>
    <col min="7" max="7" width="11.5703125" style="185" customWidth="1"/>
    <col min="8" max="8" width="11.85546875" style="185" customWidth="1"/>
    <col min="9" max="9" width="12.42578125" style="185" customWidth="1"/>
    <col min="10" max="10" width="15.42578125" style="185" customWidth="1"/>
    <col min="11" max="11" width="13.28515625" style="185" customWidth="1"/>
    <col min="12" max="257" width="9.140625" style="185"/>
    <col min="258" max="258" width="50.28515625" style="185" customWidth="1"/>
    <col min="259" max="259" width="11.42578125" style="185" customWidth="1"/>
    <col min="260" max="260" width="13.42578125" style="185" customWidth="1"/>
    <col min="261" max="261" width="12.85546875" style="185" customWidth="1"/>
    <col min="262" max="262" width="11.85546875" style="185" customWidth="1"/>
    <col min="263" max="263" width="11.5703125" style="185" customWidth="1"/>
    <col min="264" max="264" width="11.85546875" style="185" customWidth="1"/>
    <col min="265" max="265" width="12.42578125" style="185" customWidth="1"/>
    <col min="266" max="266" width="15.42578125" style="185" customWidth="1"/>
    <col min="267" max="267" width="13.28515625" style="185" customWidth="1"/>
    <col min="268" max="513" width="9.140625" style="185"/>
    <col min="514" max="514" width="50.28515625" style="185" customWidth="1"/>
    <col min="515" max="515" width="11.42578125" style="185" customWidth="1"/>
    <col min="516" max="516" width="13.42578125" style="185" customWidth="1"/>
    <col min="517" max="517" width="12.85546875" style="185" customWidth="1"/>
    <col min="518" max="518" width="11.85546875" style="185" customWidth="1"/>
    <col min="519" max="519" width="11.5703125" style="185" customWidth="1"/>
    <col min="520" max="520" width="11.85546875" style="185" customWidth="1"/>
    <col min="521" max="521" width="12.42578125" style="185" customWidth="1"/>
    <col min="522" max="522" width="15.42578125" style="185" customWidth="1"/>
    <col min="523" max="523" width="13.28515625" style="185" customWidth="1"/>
    <col min="524" max="769" width="9.140625" style="185"/>
    <col min="770" max="770" width="50.28515625" style="185" customWidth="1"/>
    <col min="771" max="771" width="11.42578125" style="185" customWidth="1"/>
    <col min="772" max="772" width="13.42578125" style="185" customWidth="1"/>
    <col min="773" max="773" width="12.85546875" style="185" customWidth="1"/>
    <col min="774" max="774" width="11.85546875" style="185" customWidth="1"/>
    <col min="775" max="775" width="11.5703125" style="185" customWidth="1"/>
    <col min="776" max="776" width="11.85546875" style="185" customWidth="1"/>
    <col min="777" max="777" width="12.42578125" style="185" customWidth="1"/>
    <col min="778" max="778" width="15.42578125" style="185" customWidth="1"/>
    <col min="779" max="779" width="13.28515625" style="185" customWidth="1"/>
    <col min="780" max="1025" width="9.140625" style="185"/>
    <col min="1026" max="1026" width="50.28515625" style="185" customWidth="1"/>
    <col min="1027" max="1027" width="11.42578125" style="185" customWidth="1"/>
    <col min="1028" max="1028" width="13.42578125" style="185" customWidth="1"/>
    <col min="1029" max="1029" width="12.85546875" style="185" customWidth="1"/>
    <col min="1030" max="1030" width="11.85546875" style="185" customWidth="1"/>
    <col min="1031" max="1031" width="11.5703125" style="185" customWidth="1"/>
    <col min="1032" max="1032" width="11.85546875" style="185" customWidth="1"/>
    <col min="1033" max="1033" width="12.42578125" style="185" customWidth="1"/>
    <col min="1034" max="1034" width="15.42578125" style="185" customWidth="1"/>
    <col min="1035" max="1035" width="13.28515625" style="185" customWidth="1"/>
    <col min="1036" max="1281" width="9.140625" style="185"/>
    <col min="1282" max="1282" width="50.28515625" style="185" customWidth="1"/>
    <col min="1283" max="1283" width="11.42578125" style="185" customWidth="1"/>
    <col min="1284" max="1284" width="13.42578125" style="185" customWidth="1"/>
    <col min="1285" max="1285" width="12.85546875" style="185" customWidth="1"/>
    <col min="1286" max="1286" width="11.85546875" style="185" customWidth="1"/>
    <col min="1287" max="1287" width="11.5703125" style="185" customWidth="1"/>
    <col min="1288" max="1288" width="11.85546875" style="185" customWidth="1"/>
    <col min="1289" max="1289" width="12.42578125" style="185" customWidth="1"/>
    <col min="1290" max="1290" width="15.42578125" style="185" customWidth="1"/>
    <col min="1291" max="1291" width="13.28515625" style="185" customWidth="1"/>
    <col min="1292" max="1537" width="9.140625" style="185"/>
    <col min="1538" max="1538" width="50.28515625" style="185" customWidth="1"/>
    <col min="1539" max="1539" width="11.42578125" style="185" customWidth="1"/>
    <col min="1540" max="1540" width="13.42578125" style="185" customWidth="1"/>
    <col min="1541" max="1541" width="12.85546875" style="185" customWidth="1"/>
    <col min="1542" max="1542" width="11.85546875" style="185" customWidth="1"/>
    <col min="1543" max="1543" width="11.5703125" style="185" customWidth="1"/>
    <col min="1544" max="1544" width="11.85546875" style="185" customWidth="1"/>
    <col min="1545" max="1545" width="12.42578125" style="185" customWidth="1"/>
    <col min="1546" max="1546" width="15.42578125" style="185" customWidth="1"/>
    <col min="1547" max="1547" width="13.28515625" style="185" customWidth="1"/>
    <col min="1548" max="1793" width="9.140625" style="185"/>
    <col min="1794" max="1794" width="50.28515625" style="185" customWidth="1"/>
    <col min="1795" max="1795" width="11.42578125" style="185" customWidth="1"/>
    <col min="1796" max="1796" width="13.42578125" style="185" customWidth="1"/>
    <col min="1797" max="1797" width="12.85546875" style="185" customWidth="1"/>
    <col min="1798" max="1798" width="11.85546875" style="185" customWidth="1"/>
    <col min="1799" max="1799" width="11.5703125" style="185" customWidth="1"/>
    <col min="1800" max="1800" width="11.85546875" style="185" customWidth="1"/>
    <col min="1801" max="1801" width="12.42578125" style="185" customWidth="1"/>
    <col min="1802" max="1802" width="15.42578125" style="185" customWidth="1"/>
    <col min="1803" max="1803" width="13.28515625" style="185" customWidth="1"/>
    <col min="1804" max="2049" width="9.140625" style="185"/>
    <col min="2050" max="2050" width="50.28515625" style="185" customWidth="1"/>
    <col min="2051" max="2051" width="11.42578125" style="185" customWidth="1"/>
    <col min="2052" max="2052" width="13.42578125" style="185" customWidth="1"/>
    <col min="2053" max="2053" width="12.85546875" style="185" customWidth="1"/>
    <col min="2054" max="2054" width="11.85546875" style="185" customWidth="1"/>
    <col min="2055" max="2055" width="11.5703125" style="185" customWidth="1"/>
    <col min="2056" max="2056" width="11.85546875" style="185" customWidth="1"/>
    <col min="2057" max="2057" width="12.42578125" style="185" customWidth="1"/>
    <col min="2058" max="2058" width="15.42578125" style="185" customWidth="1"/>
    <col min="2059" max="2059" width="13.28515625" style="185" customWidth="1"/>
    <col min="2060" max="2305" width="9.140625" style="185"/>
    <col min="2306" max="2306" width="50.28515625" style="185" customWidth="1"/>
    <col min="2307" max="2307" width="11.42578125" style="185" customWidth="1"/>
    <col min="2308" max="2308" width="13.42578125" style="185" customWidth="1"/>
    <col min="2309" max="2309" width="12.85546875" style="185" customWidth="1"/>
    <col min="2310" max="2310" width="11.85546875" style="185" customWidth="1"/>
    <col min="2311" max="2311" width="11.5703125" style="185" customWidth="1"/>
    <col min="2312" max="2312" width="11.85546875" style="185" customWidth="1"/>
    <col min="2313" max="2313" width="12.42578125" style="185" customWidth="1"/>
    <col min="2314" max="2314" width="15.42578125" style="185" customWidth="1"/>
    <col min="2315" max="2315" width="13.28515625" style="185" customWidth="1"/>
    <col min="2316" max="2561" width="9.140625" style="185"/>
    <col min="2562" max="2562" width="50.28515625" style="185" customWidth="1"/>
    <col min="2563" max="2563" width="11.42578125" style="185" customWidth="1"/>
    <col min="2564" max="2564" width="13.42578125" style="185" customWidth="1"/>
    <col min="2565" max="2565" width="12.85546875" style="185" customWidth="1"/>
    <col min="2566" max="2566" width="11.85546875" style="185" customWidth="1"/>
    <col min="2567" max="2567" width="11.5703125" style="185" customWidth="1"/>
    <col min="2568" max="2568" width="11.85546875" style="185" customWidth="1"/>
    <col min="2569" max="2569" width="12.42578125" style="185" customWidth="1"/>
    <col min="2570" max="2570" width="15.42578125" style="185" customWidth="1"/>
    <col min="2571" max="2571" width="13.28515625" style="185" customWidth="1"/>
    <col min="2572" max="2817" width="9.140625" style="185"/>
    <col min="2818" max="2818" width="50.28515625" style="185" customWidth="1"/>
    <col min="2819" max="2819" width="11.42578125" style="185" customWidth="1"/>
    <col min="2820" max="2820" width="13.42578125" style="185" customWidth="1"/>
    <col min="2821" max="2821" width="12.85546875" style="185" customWidth="1"/>
    <col min="2822" max="2822" width="11.85546875" style="185" customWidth="1"/>
    <col min="2823" max="2823" width="11.5703125" style="185" customWidth="1"/>
    <col min="2824" max="2824" width="11.85546875" style="185" customWidth="1"/>
    <col min="2825" max="2825" width="12.42578125" style="185" customWidth="1"/>
    <col min="2826" max="2826" width="15.42578125" style="185" customWidth="1"/>
    <col min="2827" max="2827" width="13.28515625" style="185" customWidth="1"/>
    <col min="2828" max="3073" width="9.140625" style="185"/>
    <col min="3074" max="3074" width="50.28515625" style="185" customWidth="1"/>
    <col min="3075" max="3075" width="11.42578125" style="185" customWidth="1"/>
    <col min="3076" max="3076" width="13.42578125" style="185" customWidth="1"/>
    <col min="3077" max="3077" width="12.85546875" style="185" customWidth="1"/>
    <col min="3078" max="3078" width="11.85546875" style="185" customWidth="1"/>
    <col min="3079" max="3079" width="11.5703125" style="185" customWidth="1"/>
    <col min="3080" max="3080" width="11.85546875" style="185" customWidth="1"/>
    <col min="3081" max="3081" width="12.42578125" style="185" customWidth="1"/>
    <col min="3082" max="3082" width="15.42578125" style="185" customWidth="1"/>
    <col min="3083" max="3083" width="13.28515625" style="185" customWidth="1"/>
    <col min="3084" max="3329" width="9.140625" style="185"/>
    <col min="3330" max="3330" width="50.28515625" style="185" customWidth="1"/>
    <col min="3331" max="3331" width="11.42578125" style="185" customWidth="1"/>
    <col min="3332" max="3332" width="13.42578125" style="185" customWidth="1"/>
    <col min="3333" max="3333" width="12.85546875" style="185" customWidth="1"/>
    <col min="3334" max="3334" width="11.85546875" style="185" customWidth="1"/>
    <col min="3335" max="3335" width="11.5703125" style="185" customWidth="1"/>
    <col min="3336" max="3336" width="11.85546875" style="185" customWidth="1"/>
    <col min="3337" max="3337" width="12.42578125" style="185" customWidth="1"/>
    <col min="3338" max="3338" width="15.42578125" style="185" customWidth="1"/>
    <col min="3339" max="3339" width="13.28515625" style="185" customWidth="1"/>
    <col min="3340" max="3585" width="9.140625" style="185"/>
    <col min="3586" max="3586" width="50.28515625" style="185" customWidth="1"/>
    <col min="3587" max="3587" width="11.42578125" style="185" customWidth="1"/>
    <col min="3588" max="3588" width="13.42578125" style="185" customWidth="1"/>
    <col min="3589" max="3589" width="12.85546875" style="185" customWidth="1"/>
    <col min="3590" max="3590" width="11.85546875" style="185" customWidth="1"/>
    <col min="3591" max="3591" width="11.5703125" style="185" customWidth="1"/>
    <col min="3592" max="3592" width="11.85546875" style="185" customWidth="1"/>
    <col min="3593" max="3593" width="12.42578125" style="185" customWidth="1"/>
    <col min="3594" max="3594" width="15.42578125" style="185" customWidth="1"/>
    <col min="3595" max="3595" width="13.28515625" style="185" customWidth="1"/>
    <col min="3596" max="3841" width="9.140625" style="185"/>
    <col min="3842" max="3842" width="50.28515625" style="185" customWidth="1"/>
    <col min="3843" max="3843" width="11.42578125" style="185" customWidth="1"/>
    <col min="3844" max="3844" width="13.42578125" style="185" customWidth="1"/>
    <col min="3845" max="3845" width="12.85546875" style="185" customWidth="1"/>
    <col min="3846" max="3846" width="11.85546875" style="185" customWidth="1"/>
    <col min="3847" max="3847" width="11.5703125" style="185" customWidth="1"/>
    <col min="3848" max="3848" width="11.85546875" style="185" customWidth="1"/>
    <col min="3849" max="3849" width="12.42578125" style="185" customWidth="1"/>
    <col min="3850" max="3850" width="15.42578125" style="185" customWidth="1"/>
    <col min="3851" max="3851" width="13.28515625" style="185" customWidth="1"/>
    <col min="3852" max="4097" width="9.140625" style="185"/>
    <col min="4098" max="4098" width="50.28515625" style="185" customWidth="1"/>
    <col min="4099" max="4099" width="11.42578125" style="185" customWidth="1"/>
    <col min="4100" max="4100" width="13.42578125" style="185" customWidth="1"/>
    <col min="4101" max="4101" width="12.85546875" style="185" customWidth="1"/>
    <col min="4102" max="4102" width="11.85546875" style="185" customWidth="1"/>
    <col min="4103" max="4103" width="11.5703125" style="185" customWidth="1"/>
    <col min="4104" max="4104" width="11.85546875" style="185" customWidth="1"/>
    <col min="4105" max="4105" width="12.42578125" style="185" customWidth="1"/>
    <col min="4106" max="4106" width="15.42578125" style="185" customWidth="1"/>
    <col min="4107" max="4107" width="13.28515625" style="185" customWidth="1"/>
    <col min="4108" max="4353" width="9.140625" style="185"/>
    <col min="4354" max="4354" width="50.28515625" style="185" customWidth="1"/>
    <col min="4355" max="4355" width="11.42578125" style="185" customWidth="1"/>
    <col min="4356" max="4356" width="13.42578125" style="185" customWidth="1"/>
    <col min="4357" max="4357" width="12.85546875" style="185" customWidth="1"/>
    <col min="4358" max="4358" width="11.85546875" style="185" customWidth="1"/>
    <col min="4359" max="4359" width="11.5703125" style="185" customWidth="1"/>
    <col min="4360" max="4360" width="11.85546875" style="185" customWidth="1"/>
    <col min="4361" max="4361" width="12.42578125" style="185" customWidth="1"/>
    <col min="4362" max="4362" width="15.42578125" style="185" customWidth="1"/>
    <col min="4363" max="4363" width="13.28515625" style="185" customWidth="1"/>
    <col min="4364" max="4609" width="9.140625" style="185"/>
    <col min="4610" max="4610" width="50.28515625" style="185" customWidth="1"/>
    <col min="4611" max="4611" width="11.42578125" style="185" customWidth="1"/>
    <col min="4612" max="4612" width="13.42578125" style="185" customWidth="1"/>
    <col min="4613" max="4613" width="12.85546875" style="185" customWidth="1"/>
    <col min="4614" max="4614" width="11.85546875" style="185" customWidth="1"/>
    <col min="4615" max="4615" width="11.5703125" style="185" customWidth="1"/>
    <col min="4616" max="4616" width="11.85546875" style="185" customWidth="1"/>
    <col min="4617" max="4617" width="12.42578125" style="185" customWidth="1"/>
    <col min="4618" max="4618" width="15.42578125" style="185" customWidth="1"/>
    <col min="4619" max="4619" width="13.28515625" style="185" customWidth="1"/>
    <col min="4620" max="4865" width="9.140625" style="185"/>
    <col min="4866" max="4866" width="50.28515625" style="185" customWidth="1"/>
    <col min="4867" max="4867" width="11.42578125" style="185" customWidth="1"/>
    <col min="4868" max="4868" width="13.42578125" style="185" customWidth="1"/>
    <col min="4869" max="4869" width="12.85546875" style="185" customWidth="1"/>
    <col min="4870" max="4870" width="11.85546875" style="185" customWidth="1"/>
    <col min="4871" max="4871" width="11.5703125" style="185" customWidth="1"/>
    <col min="4872" max="4872" width="11.85546875" style="185" customWidth="1"/>
    <col min="4873" max="4873" width="12.42578125" style="185" customWidth="1"/>
    <col min="4874" max="4874" width="15.42578125" style="185" customWidth="1"/>
    <col min="4875" max="4875" width="13.28515625" style="185" customWidth="1"/>
    <col min="4876" max="5121" width="9.140625" style="185"/>
    <col min="5122" max="5122" width="50.28515625" style="185" customWidth="1"/>
    <col min="5123" max="5123" width="11.42578125" style="185" customWidth="1"/>
    <col min="5124" max="5124" width="13.42578125" style="185" customWidth="1"/>
    <col min="5125" max="5125" width="12.85546875" style="185" customWidth="1"/>
    <col min="5126" max="5126" width="11.85546875" style="185" customWidth="1"/>
    <col min="5127" max="5127" width="11.5703125" style="185" customWidth="1"/>
    <col min="5128" max="5128" width="11.85546875" style="185" customWidth="1"/>
    <col min="5129" max="5129" width="12.42578125" style="185" customWidth="1"/>
    <col min="5130" max="5130" width="15.42578125" style="185" customWidth="1"/>
    <col min="5131" max="5131" width="13.28515625" style="185" customWidth="1"/>
    <col min="5132" max="5377" width="9.140625" style="185"/>
    <col min="5378" max="5378" width="50.28515625" style="185" customWidth="1"/>
    <col min="5379" max="5379" width="11.42578125" style="185" customWidth="1"/>
    <col min="5380" max="5380" width="13.42578125" style="185" customWidth="1"/>
    <col min="5381" max="5381" width="12.85546875" style="185" customWidth="1"/>
    <col min="5382" max="5382" width="11.85546875" style="185" customWidth="1"/>
    <col min="5383" max="5383" width="11.5703125" style="185" customWidth="1"/>
    <col min="5384" max="5384" width="11.85546875" style="185" customWidth="1"/>
    <col min="5385" max="5385" width="12.42578125" style="185" customWidth="1"/>
    <col min="5386" max="5386" width="15.42578125" style="185" customWidth="1"/>
    <col min="5387" max="5387" width="13.28515625" style="185" customWidth="1"/>
    <col min="5388" max="5633" width="9.140625" style="185"/>
    <col min="5634" max="5634" width="50.28515625" style="185" customWidth="1"/>
    <col min="5635" max="5635" width="11.42578125" style="185" customWidth="1"/>
    <col min="5636" max="5636" width="13.42578125" style="185" customWidth="1"/>
    <col min="5637" max="5637" width="12.85546875" style="185" customWidth="1"/>
    <col min="5638" max="5638" width="11.85546875" style="185" customWidth="1"/>
    <col min="5639" max="5639" width="11.5703125" style="185" customWidth="1"/>
    <col min="5640" max="5640" width="11.85546875" style="185" customWidth="1"/>
    <col min="5641" max="5641" width="12.42578125" style="185" customWidth="1"/>
    <col min="5642" max="5642" width="15.42578125" style="185" customWidth="1"/>
    <col min="5643" max="5643" width="13.28515625" style="185" customWidth="1"/>
    <col min="5644" max="5889" width="9.140625" style="185"/>
    <col min="5890" max="5890" width="50.28515625" style="185" customWidth="1"/>
    <col min="5891" max="5891" width="11.42578125" style="185" customWidth="1"/>
    <col min="5892" max="5892" width="13.42578125" style="185" customWidth="1"/>
    <col min="5893" max="5893" width="12.85546875" style="185" customWidth="1"/>
    <col min="5894" max="5894" width="11.85546875" style="185" customWidth="1"/>
    <col min="5895" max="5895" width="11.5703125" style="185" customWidth="1"/>
    <col min="5896" max="5896" width="11.85546875" style="185" customWidth="1"/>
    <col min="5897" max="5897" width="12.42578125" style="185" customWidth="1"/>
    <col min="5898" max="5898" width="15.42578125" style="185" customWidth="1"/>
    <col min="5899" max="5899" width="13.28515625" style="185" customWidth="1"/>
    <col min="5900" max="6145" width="9.140625" style="185"/>
    <col min="6146" max="6146" width="50.28515625" style="185" customWidth="1"/>
    <col min="6147" max="6147" width="11.42578125" style="185" customWidth="1"/>
    <col min="6148" max="6148" width="13.42578125" style="185" customWidth="1"/>
    <col min="6149" max="6149" width="12.85546875" style="185" customWidth="1"/>
    <col min="6150" max="6150" width="11.85546875" style="185" customWidth="1"/>
    <col min="6151" max="6151" width="11.5703125" style="185" customWidth="1"/>
    <col min="6152" max="6152" width="11.85546875" style="185" customWidth="1"/>
    <col min="6153" max="6153" width="12.42578125" style="185" customWidth="1"/>
    <col min="6154" max="6154" width="15.42578125" style="185" customWidth="1"/>
    <col min="6155" max="6155" width="13.28515625" style="185" customWidth="1"/>
    <col min="6156" max="6401" width="9.140625" style="185"/>
    <col min="6402" max="6402" width="50.28515625" style="185" customWidth="1"/>
    <col min="6403" max="6403" width="11.42578125" style="185" customWidth="1"/>
    <col min="6404" max="6404" width="13.42578125" style="185" customWidth="1"/>
    <col min="6405" max="6405" width="12.85546875" style="185" customWidth="1"/>
    <col min="6406" max="6406" width="11.85546875" style="185" customWidth="1"/>
    <col min="6407" max="6407" width="11.5703125" style="185" customWidth="1"/>
    <col min="6408" max="6408" width="11.85546875" style="185" customWidth="1"/>
    <col min="6409" max="6409" width="12.42578125" style="185" customWidth="1"/>
    <col min="6410" max="6410" width="15.42578125" style="185" customWidth="1"/>
    <col min="6411" max="6411" width="13.28515625" style="185" customWidth="1"/>
    <col min="6412" max="6657" width="9.140625" style="185"/>
    <col min="6658" max="6658" width="50.28515625" style="185" customWidth="1"/>
    <col min="6659" max="6659" width="11.42578125" style="185" customWidth="1"/>
    <col min="6660" max="6660" width="13.42578125" style="185" customWidth="1"/>
    <col min="6661" max="6661" width="12.85546875" style="185" customWidth="1"/>
    <col min="6662" max="6662" width="11.85546875" style="185" customWidth="1"/>
    <col min="6663" max="6663" width="11.5703125" style="185" customWidth="1"/>
    <col min="6664" max="6664" width="11.85546875" style="185" customWidth="1"/>
    <col min="6665" max="6665" width="12.42578125" style="185" customWidth="1"/>
    <col min="6666" max="6666" width="15.42578125" style="185" customWidth="1"/>
    <col min="6667" max="6667" width="13.28515625" style="185" customWidth="1"/>
    <col min="6668" max="6913" width="9.140625" style="185"/>
    <col min="6914" max="6914" width="50.28515625" style="185" customWidth="1"/>
    <col min="6915" max="6915" width="11.42578125" style="185" customWidth="1"/>
    <col min="6916" max="6916" width="13.42578125" style="185" customWidth="1"/>
    <col min="6917" max="6917" width="12.85546875" style="185" customWidth="1"/>
    <col min="6918" max="6918" width="11.85546875" style="185" customWidth="1"/>
    <col min="6919" max="6919" width="11.5703125" style="185" customWidth="1"/>
    <col min="6920" max="6920" width="11.85546875" style="185" customWidth="1"/>
    <col min="6921" max="6921" width="12.42578125" style="185" customWidth="1"/>
    <col min="6922" max="6922" width="15.42578125" style="185" customWidth="1"/>
    <col min="6923" max="6923" width="13.28515625" style="185" customWidth="1"/>
    <col min="6924" max="7169" width="9.140625" style="185"/>
    <col min="7170" max="7170" width="50.28515625" style="185" customWidth="1"/>
    <col min="7171" max="7171" width="11.42578125" style="185" customWidth="1"/>
    <col min="7172" max="7172" width="13.42578125" style="185" customWidth="1"/>
    <col min="7173" max="7173" width="12.85546875" style="185" customWidth="1"/>
    <col min="7174" max="7174" width="11.85546875" style="185" customWidth="1"/>
    <col min="7175" max="7175" width="11.5703125" style="185" customWidth="1"/>
    <col min="7176" max="7176" width="11.85546875" style="185" customWidth="1"/>
    <col min="7177" max="7177" width="12.42578125" style="185" customWidth="1"/>
    <col min="7178" max="7178" width="15.42578125" style="185" customWidth="1"/>
    <col min="7179" max="7179" width="13.28515625" style="185" customWidth="1"/>
    <col min="7180" max="7425" width="9.140625" style="185"/>
    <col min="7426" max="7426" width="50.28515625" style="185" customWidth="1"/>
    <col min="7427" max="7427" width="11.42578125" style="185" customWidth="1"/>
    <col min="7428" max="7428" width="13.42578125" style="185" customWidth="1"/>
    <col min="7429" max="7429" width="12.85546875" style="185" customWidth="1"/>
    <col min="7430" max="7430" width="11.85546875" style="185" customWidth="1"/>
    <col min="7431" max="7431" width="11.5703125" style="185" customWidth="1"/>
    <col min="7432" max="7432" width="11.85546875" style="185" customWidth="1"/>
    <col min="7433" max="7433" width="12.42578125" style="185" customWidth="1"/>
    <col min="7434" max="7434" width="15.42578125" style="185" customWidth="1"/>
    <col min="7435" max="7435" width="13.28515625" style="185" customWidth="1"/>
    <col min="7436" max="7681" width="9.140625" style="185"/>
    <col min="7682" max="7682" width="50.28515625" style="185" customWidth="1"/>
    <col min="7683" max="7683" width="11.42578125" style="185" customWidth="1"/>
    <col min="7684" max="7684" width="13.42578125" style="185" customWidth="1"/>
    <col min="7685" max="7685" width="12.85546875" style="185" customWidth="1"/>
    <col min="7686" max="7686" width="11.85546875" style="185" customWidth="1"/>
    <col min="7687" max="7687" width="11.5703125" style="185" customWidth="1"/>
    <col min="7688" max="7688" width="11.85546875" style="185" customWidth="1"/>
    <col min="7689" max="7689" width="12.42578125" style="185" customWidth="1"/>
    <col min="7690" max="7690" width="15.42578125" style="185" customWidth="1"/>
    <col min="7691" max="7691" width="13.28515625" style="185" customWidth="1"/>
    <col min="7692" max="7937" width="9.140625" style="185"/>
    <col min="7938" max="7938" width="50.28515625" style="185" customWidth="1"/>
    <col min="7939" max="7939" width="11.42578125" style="185" customWidth="1"/>
    <col min="7940" max="7940" width="13.42578125" style="185" customWidth="1"/>
    <col min="7941" max="7941" width="12.85546875" style="185" customWidth="1"/>
    <col min="7942" max="7942" width="11.85546875" style="185" customWidth="1"/>
    <col min="7943" max="7943" width="11.5703125" style="185" customWidth="1"/>
    <col min="7944" max="7944" width="11.85546875" style="185" customWidth="1"/>
    <col min="7945" max="7945" width="12.42578125" style="185" customWidth="1"/>
    <col min="7946" max="7946" width="15.42578125" style="185" customWidth="1"/>
    <col min="7947" max="7947" width="13.28515625" style="185" customWidth="1"/>
    <col min="7948" max="8193" width="9.140625" style="185"/>
    <col min="8194" max="8194" width="50.28515625" style="185" customWidth="1"/>
    <col min="8195" max="8195" width="11.42578125" style="185" customWidth="1"/>
    <col min="8196" max="8196" width="13.42578125" style="185" customWidth="1"/>
    <col min="8197" max="8197" width="12.85546875" style="185" customWidth="1"/>
    <col min="8198" max="8198" width="11.85546875" style="185" customWidth="1"/>
    <col min="8199" max="8199" width="11.5703125" style="185" customWidth="1"/>
    <col min="8200" max="8200" width="11.85546875" style="185" customWidth="1"/>
    <col min="8201" max="8201" width="12.42578125" style="185" customWidth="1"/>
    <col min="8202" max="8202" width="15.42578125" style="185" customWidth="1"/>
    <col min="8203" max="8203" width="13.28515625" style="185" customWidth="1"/>
    <col min="8204" max="8449" width="9.140625" style="185"/>
    <col min="8450" max="8450" width="50.28515625" style="185" customWidth="1"/>
    <col min="8451" max="8451" width="11.42578125" style="185" customWidth="1"/>
    <col min="8452" max="8452" width="13.42578125" style="185" customWidth="1"/>
    <col min="8453" max="8453" width="12.85546875" style="185" customWidth="1"/>
    <col min="8454" max="8454" width="11.85546875" style="185" customWidth="1"/>
    <col min="8455" max="8455" width="11.5703125" style="185" customWidth="1"/>
    <col min="8456" max="8456" width="11.85546875" style="185" customWidth="1"/>
    <col min="8457" max="8457" width="12.42578125" style="185" customWidth="1"/>
    <col min="8458" max="8458" width="15.42578125" style="185" customWidth="1"/>
    <col min="8459" max="8459" width="13.28515625" style="185" customWidth="1"/>
    <col min="8460" max="8705" width="9.140625" style="185"/>
    <col min="8706" max="8706" width="50.28515625" style="185" customWidth="1"/>
    <col min="8707" max="8707" width="11.42578125" style="185" customWidth="1"/>
    <col min="8708" max="8708" width="13.42578125" style="185" customWidth="1"/>
    <col min="8709" max="8709" width="12.85546875" style="185" customWidth="1"/>
    <col min="8710" max="8710" width="11.85546875" style="185" customWidth="1"/>
    <col min="8711" max="8711" width="11.5703125" style="185" customWidth="1"/>
    <col min="8712" max="8712" width="11.85546875" style="185" customWidth="1"/>
    <col min="8713" max="8713" width="12.42578125" style="185" customWidth="1"/>
    <col min="8714" max="8714" width="15.42578125" style="185" customWidth="1"/>
    <col min="8715" max="8715" width="13.28515625" style="185" customWidth="1"/>
    <col min="8716" max="8961" width="9.140625" style="185"/>
    <col min="8962" max="8962" width="50.28515625" style="185" customWidth="1"/>
    <col min="8963" max="8963" width="11.42578125" style="185" customWidth="1"/>
    <col min="8964" max="8964" width="13.42578125" style="185" customWidth="1"/>
    <col min="8965" max="8965" width="12.85546875" style="185" customWidth="1"/>
    <col min="8966" max="8966" width="11.85546875" style="185" customWidth="1"/>
    <col min="8967" max="8967" width="11.5703125" style="185" customWidth="1"/>
    <col min="8968" max="8968" width="11.85546875" style="185" customWidth="1"/>
    <col min="8969" max="8969" width="12.42578125" style="185" customWidth="1"/>
    <col min="8970" max="8970" width="15.42578125" style="185" customWidth="1"/>
    <col min="8971" max="8971" width="13.28515625" style="185" customWidth="1"/>
    <col min="8972" max="9217" width="9.140625" style="185"/>
    <col min="9218" max="9218" width="50.28515625" style="185" customWidth="1"/>
    <col min="9219" max="9219" width="11.42578125" style="185" customWidth="1"/>
    <col min="9220" max="9220" width="13.42578125" style="185" customWidth="1"/>
    <col min="9221" max="9221" width="12.85546875" style="185" customWidth="1"/>
    <col min="9222" max="9222" width="11.85546875" style="185" customWidth="1"/>
    <col min="9223" max="9223" width="11.5703125" style="185" customWidth="1"/>
    <col min="9224" max="9224" width="11.85546875" style="185" customWidth="1"/>
    <col min="9225" max="9225" width="12.42578125" style="185" customWidth="1"/>
    <col min="9226" max="9226" width="15.42578125" style="185" customWidth="1"/>
    <col min="9227" max="9227" width="13.28515625" style="185" customWidth="1"/>
    <col min="9228" max="9473" width="9.140625" style="185"/>
    <col min="9474" max="9474" width="50.28515625" style="185" customWidth="1"/>
    <col min="9475" max="9475" width="11.42578125" style="185" customWidth="1"/>
    <col min="9476" max="9476" width="13.42578125" style="185" customWidth="1"/>
    <col min="9477" max="9477" width="12.85546875" style="185" customWidth="1"/>
    <col min="9478" max="9478" width="11.85546875" style="185" customWidth="1"/>
    <col min="9479" max="9479" width="11.5703125" style="185" customWidth="1"/>
    <col min="9480" max="9480" width="11.85546875" style="185" customWidth="1"/>
    <col min="9481" max="9481" width="12.42578125" style="185" customWidth="1"/>
    <col min="9482" max="9482" width="15.42578125" style="185" customWidth="1"/>
    <col min="9483" max="9483" width="13.28515625" style="185" customWidth="1"/>
    <col min="9484" max="9729" width="9.140625" style="185"/>
    <col min="9730" max="9730" width="50.28515625" style="185" customWidth="1"/>
    <col min="9731" max="9731" width="11.42578125" style="185" customWidth="1"/>
    <col min="9732" max="9732" width="13.42578125" style="185" customWidth="1"/>
    <col min="9733" max="9733" width="12.85546875" style="185" customWidth="1"/>
    <col min="9734" max="9734" width="11.85546875" style="185" customWidth="1"/>
    <col min="9735" max="9735" width="11.5703125" style="185" customWidth="1"/>
    <col min="9736" max="9736" width="11.85546875" style="185" customWidth="1"/>
    <col min="9737" max="9737" width="12.42578125" style="185" customWidth="1"/>
    <col min="9738" max="9738" width="15.42578125" style="185" customWidth="1"/>
    <col min="9739" max="9739" width="13.28515625" style="185" customWidth="1"/>
    <col min="9740" max="9985" width="9.140625" style="185"/>
    <col min="9986" max="9986" width="50.28515625" style="185" customWidth="1"/>
    <col min="9987" max="9987" width="11.42578125" style="185" customWidth="1"/>
    <col min="9988" max="9988" width="13.42578125" style="185" customWidth="1"/>
    <col min="9989" max="9989" width="12.85546875" style="185" customWidth="1"/>
    <col min="9990" max="9990" width="11.85546875" style="185" customWidth="1"/>
    <col min="9991" max="9991" width="11.5703125" style="185" customWidth="1"/>
    <col min="9992" max="9992" width="11.85546875" style="185" customWidth="1"/>
    <col min="9993" max="9993" width="12.42578125" style="185" customWidth="1"/>
    <col min="9994" max="9994" width="15.42578125" style="185" customWidth="1"/>
    <col min="9995" max="9995" width="13.28515625" style="185" customWidth="1"/>
    <col min="9996" max="10241" width="9.140625" style="185"/>
    <col min="10242" max="10242" width="50.28515625" style="185" customWidth="1"/>
    <col min="10243" max="10243" width="11.42578125" style="185" customWidth="1"/>
    <col min="10244" max="10244" width="13.42578125" style="185" customWidth="1"/>
    <col min="10245" max="10245" width="12.85546875" style="185" customWidth="1"/>
    <col min="10246" max="10246" width="11.85546875" style="185" customWidth="1"/>
    <col min="10247" max="10247" width="11.5703125" style="185" customWidth="1"/>
    <col min="10248" max="10248" width="11.85546875" style="185" customWidth="1"/>
    <col min="10249" max="10249" width="12.42578125" style="185" customWidth="1"/>
    <col min="10250" max="10250" width="15.42578125" style="185" customWidth="1"/>
    <col min="10251" max="10251" width="13.28515625" style="185" customWidth="1"/>
    <col min="10252" max="10497" width="9.140625" style="185"/>
    <col min="10498" max="10498" width="50.28515625" style="185" customWidth="1"/>
    <col min="10499" max="10499" width="11.42578125" style="185" customWidth="1"/>
    <col min="10500" max="10500" width="13.42578125" style="185" customWidth="1"/>
    <col min="10501" max="10501" width="12.85546875" style="185" customWidth="1"/>
    <col min="10502" max="10502" width="11.85546875" style="185" customWidth="1"/>
    <col min="10503" max="10503" width="11.5703125" style="185" customWidth="1"/>
    <col min="10504" max="10504" width="11.85546875" style="185" customWidth="1"/>
    <col min="10505" max="10505" width="12.42578125" style="185" customWidth="1"/>
    <col min="10506" max="10506" width="15.42578125" style="185" customWidth="1"/>
    <col min="10507" max="10507" width="13.28515625" style="185" customWidth="1"/>
    <col min="10508" max="10753" width="9.140625" style="185"/>
    <col min="10754" max="10754" width="50.28515625" style="185" customWidth="1"/>
    <col min="10755" max="10755" width="11.42578125" style="185" customWidth="1"/>
    <col min="10756" max="10756" width="13.42578125" style="185" customWidth="1"/>
    <col min="10757" max="10757" width="12.85546875" style="185" customWidth="1"/>
    <col min="10758" max="10758" width="11.85546875" style="185" customWidth="1"/>
    <col min="10759" max="10759" width="11.5703125" style="185" customWidth="1"/>
    <col min="10760" max="10760" width="11.85546875" style="185" customWidth="1"/>
    <col min="10761" max="10761" width="12.42578125" style="185" customWidth="1"/>
    <col min="10762" max="10762" width="15.42578125" style="185" customWidth="1"/>
    <col min="10763" max="10763" width="13.28515625" style="185" customWidth="1"/>
    <col min="10764" max="11009" width="9.140625" style="185"/>
    <col min="11010" max="11010" width="50.28515625" style="185" customWidth="1"/>
    <col min="11011" max="11011" width="11.42578125" style="185" customWidth="1"/>
    <col min="11012" max="11012" width="13.42578125" style="185" customWidth="1"/>
    <col min="11013" max="11013" width="12.85546875" style="185" customWidth="1"/>
    <col min="11014" max="11014" width="11.85546875" style="185" customWidth="1"/>
    <col min="11015" max="11015" width="11.5703125" style="185" customWidth="1"/>
    <col min="11016" max="11016" width="11.85546875" style="185" customWidth="1"/>
    <col min="11017" max="11017" width="12.42578125" style="185" customWidth="1"/>
    <col min="11018" max="11018" width="15.42578125" style="185" customWidth="1"/>
    <col min="11019" max="11019" width="13.28515625" style="185" customWidth="1"/>
    <col min="11020" max="11265" width="9.140625" style="185"/>
    <col min="11266" max="11266" width="50.28515625" style="185" customWidth="1"/>
    <col min="11267" max="11267" width="11.42578125" style="185" customWidth="1"/>
    <col min="11268" max="11268" width="13.42578125" style="185" customWidth="1"/>
    <col min="11269" max="11269" width="12.85546875" style="185" customWidth="1"/>
    <col min="11270" max="11270" width="11.85546875" style="185" customWidth="1"/>
    <col min="11271" max="11271" width="11.5703125" style="185" customWidth="1"/>
    <col min="11272" max="11272" width="11.85546875" style="185" customWidth="1"/>
    <col min="11273" max="11273" width="12.42578125" style="185" customWidth="1"/>
    <col min="11274" max="11274" width="15.42578125" style="185" customWidth="1"/>
    <col min="11275" max="11275" width="13.28515625" style="185" customWidth="1"/>
    <col min="11276" max="11521" width="9.140625" style="185"/>
    <col min="11522" max="11522" width="50.28515625" style="185" customWidth="1"/>
    <col min="11523" max="11523" width="11.42578125" style="185" customWidth="1"/>
    <col min="11524" max="11524" width="13.42578125" style="185" customWidth="1"/>
    <col min="11525" max="11525" width="12.85546875" style="185" customWidth="1"/>
    <col min="11526" max="11526" width="11.85546875" style="185" customWidth="1"/>
    <col min="11527" max="11527" width="11.5703125" style="185" customWidth="1"/>
    <col min="11528" max="11528" width="11.85546875" style="185" customWidth="1"/>
    <col min="11529" max="11529" width="12.42578125" style="185" customWidth="1"/>
    <col min="11530" max="11530" width="15.42578125" style="185" customWidth="1"/>
    <col min="11531" max="11531" width="13.28515625" style="185" customWidth="1"/>
    <col min="11532" max="11777" width="9.140625" style="185"/>
    <col min="11778" max="11778" width="50.28515625" style="185" customWidth="1"/>
    <col min="11779" max="11779" width="11.42578125" style="185" customWidth="1"/>
    <col min="11780" max="11780" width="13.42578125" style="185" customWidth="1"/>
    <col min="11781" max="11781" width="12.85546875" style="185" customWidth="1"/>
    <col min="11782" max="11782" width="11.85546875" style="185" customWidth="1"/>
    <col min="11783" max="11783" width="11.5703125" style="185" customWidth="1"/>
    <col min="11784" max="11784" width="11.85546875" style="185" customWidth="1"/>
    <col min="11785" max="11785" width="12.42578125" style="185" customWidth="1"/>
    <col min="11786" max="11786" width="15.42578125" style="185" customWidth="1"/>
    <col min="11787" max="11787" width="13.28515625" style="185" customWidth="1"/>
    <col min="11788" max="12033" width="9.140625" style="185"/>
    <col min="12034" max="12034" width="50.28515625" style="185" customWidth="1"/>
    <col min="12035" max="12035" width="11.42578125" style="185" customWidth="1"/>
    <col min="12036" max="12036" width="13.42578125" style="185" customWidth="1"/>
    <col min="12037" max="12037" width="12.85546875" style="185" customWidth="1"/>
    <col min="12038" max="12038" width="11.85546875" style="185" customWidth="1"/>
    <col min="12039" max="12039" width="11.5703125" style="185" customWidth="1"/>
    <col min="12040" max="12040" width="11.85546875" style="185" customWidth="1"/>
    <col min="12041" max="12041" width="12.42578125" style="185" customWidth="1"/>
    <col min="12042" max="12042" width="15.42578125" style="185" customWidth="1"/>
    <col min="12043" max="12043" width="13.28515625" style="185" customWidth="1"/>
    <col min="12044" max="12289" width="9.140625" style="185"/>
    <col min="12290" max="12290" width="50.28515625" style="185" customWidth="1"/>
    <col min="12291" max="12291" width="11.42578125" style="185" customWidth="1"/>
    <col min="12292" max="12292" width="13.42578125" style="185" customWidth="1"/>
    <col min="12293" max="12293" width="12.85546875" style="185" customWidth="1"/>
    <col min="12294" max="12294" width="11.85546875" style="185" customWidth="1"/>
    <col min="12295" max="12295" width="11.5703125" style="185" customWidth="1"/>
    <col min="12296" max="12296" width="11.85546875" style="185" customWidth="1"/>
    <col min="12297" max="12297" width="12.42578125" style="185" customWidth="1"/>
    <col min="12298" max="12298" width="15.42578125" style="185" customWidth="1"/>
    <col min="12299" max="12299" width="13.28515625" style="185" customWidth="1"/>
    <col min="12300" max="12545" width="9.140625" style="185"/>
    <col min="12546" max="12546" width="50.28515625" style="185" customWidth="1"/>
    <col min="12547" max="12547" width="11.42578125" style="185" customWidth="1"/>
    <col min="12548" max="12548" width="13.42578125" style="185" customWidth="1"/>
    <col min="12549" max="12549" width="12.85546875" style="185" customWidth="1"/>
    <col min="12550" max="12550" width="11.85546875" style="185" customWidth="1"/>
    <col min="12551" max="12551" width="11.5703125" style="185" customWidth="1"/>
    <col min="12552" max="12552" width="11.85546875" style="185" customWidth="1"/>
    <col min="12553" max="12553" width="12.42578125" style="185" customWidth="1"/>
    <col min="12554" max="12554" width="15.42578125" style="185" customWidth="1"/>
    <col min="12555" max="12555" width="13.28515625" style="185" customWidth="1"/>
    <col min="12556" max="12801" width="9.140625" style="185"/>
    <col min="12802" max="12802" width="50.28515625" style="185" customWidth="1"/>
    <col min="12803" max="12803" width="11.42578125" style="185" customWidth="1"/>
    <col min="12804" max="12804" width="13.42578125" style="185" customWidth="1"/>
    <col min="12805" max="12805" width="12.85546875" style="185" customWidth="1"/>
    <col min="12806" max="12806" width="11.85546875" style="185" customWidth="1"/>
    <col min="12807" max="12807" width="11.5703125" style="185" customWidth="1"/>
    <col min="12808" max="12808" width="11.85546875" style="185" customWidth="1"/>
    <col min="12809" max="12809" width="12.42578125" style="185" customWidth="1"/>
    <col min="12810" max="12810" width="15.42578125" style="185" customWidth="1"/>
    <col min="12811" max="12811" width="13.28515625" style="185" customWidth="1"/>
    <col min="12812" max="13057" width="9.140625" style="185"/>
    <col min="13058" max="13058" width="50.28515625" style="185" customWidth="1"/>
    <col min="13059" max="13059" width="11.42578125" style="185" customWidth="1"/>
    <col min="13060" max="13060" width="13.42578125" style="185" customWidth="1"/>
    <col min="13061" max="13061" width="12.85546875" style="185" customWidth="1"/>
    <col min="13062" max="13062" width="11.85546875" style="185" customWidth="1"/>
    <col min="13063" max="13063" width="11.5703125" style="185" customWidth="1"/>
    <col min="13064" max="13064" width="11.85546875" style="185" customWidth="1"/>
    <col min="13065" max="13065" width="12.42578125" style="185" customWidth="1"/>
    <col min="13066" max="13066" width="15.42578125" style="185" customWidth="1"/>
    <col min="13067" max="13067" width="13.28515625" style="185" customWidth="1"/>
    <col min="13068" max="13313" width="9.140625" style="185"/>
    <col min="13314" max="13314" width="50.28515625" style="185" customWidth="1"/>
    <col min="13315" max="13315" width="11.42578125" style="185" customWidth="1"/>
    <col min="13316" max="13316" width="13.42578125" style="185" customWidth="1"/>
    <col min="13317" max="13317" width="12.85546875" style="185" customWidth="1"/>
    <col min="13318" max="13318" width="11.85546875" style="185" customWidth="1"/>
    <col min="13319" max="13319" width="11.5703125" style="185" customWidth="1"/>
    <col min="13320" max="13320" width="11.85546875" style="185" customWidth="1"/>
    <col min="13321" max="13321" width="12.42578125" style="185" customWidth="1"/>
    <col min="13322" max="13322" width="15.42578125" style="185" customWidth="1"/>
    <col min="13323" max="13323" width="13.28515625" style="185" customWidth="1"/>
    <col min="13324" max="13569" width="9.140625" style="185"/>
    <col min="13570" max="13570" width="50.28515625" style="185" customWidth="1"/>
    <col min="13571" max="13571" width="11.42578125" style="185" customWidth="1"/>
    <col min="13572" max="13572" width="13.42578125" style="185" customWidth="1"/>
    <col min="13573" max="13573" width="12.85546875" style="185" customWidth="1"/>
    <col min="13574" max="13574" width="11.85546875" style="185" customWidth="1"/>
    <col min="13575" max="13575" width="11.5703125" style="185" customWidth="1"/>
    <col min="13576" max="13576" width="11.85546875" style="185" customWidth="1"/>
    <col min="13577" max="13577" width="12.42578125" style="185" customWidth="1"/>
    <col min="13578" max="13578" width="15.42578125" style="185" customWidth="1"/>
    <col min="13579" max="13579" width="13.28515625" style="185" customWidth="1"/>
    <col min="13580" max="13825" width="9.140625" style="185"/>
    <col min="13826" max="13826" width="50.28515625" style="185" customWidth="1"/>
    <col min="13827" max="13827" width="11.42578125" style="185" customWidth="1"/>
    <col min="13828" max="13828" width="13.42578125" style="185" customWidth="1"/>
    <col min="13829" max="13829" width="12.85546875" style="185" customWidth="1"/>
    <col min="13830" max="13830" width="11.85546875" style="185" customWidth="1"/>
    <col min="13831" max="13831" width="11.5703125" style="185" customWidth="1"/>
    <col min="13832" max="13832" width="11.85546875" style="185" customWidth="1"/>
    <col min="13833" max="13833" width="12.42578125" style="185" customWidth="1"/>
    <col min="13834" max="13834" width="15.42578125" style="185" customWidth="1"/>
    <col min="13835" max="13835" width="13.28515625" style="185" customWidth="1"/>
    <col min="13836" max="14081" width="9.140625" style="185"/>
    <col min="14082" max="14082" width="50.28515625" style="185" customWidth="1"/>
    <col min="14083" max="14083" width="11.42578125" style="185" customWidth="1"/>
    <col min="14084" max="14084" width="13.42578125" style="185" customWidth="1"/>
    <col min="14085" max="14085" width="12.85546875" style="185" customWidth="1"/>
    <col min="14086" max="14086" width="11.85546875" style="185" customWidth="1"/>
    <col min="14087" max="14087" width="11.5703125" style="185" customWidth="1"/>
    <col min="14088" max="14088" width="11.85546875" style="185" customWidth="1"/>
    <col min="14089" max="14089" width="12.42578125" style="185" customWidth="1"/>
    <col min="14090" max="14090" width="15.42578125" style="185" customWidth="1"/>
    <col min="14091" max="14091" width="13.28515625" style="185" customWidth="1"/>
    <col min="14092" max="14337" width="9.140625" style="185"/>
    <col min="14338" max="14338" width="50.28515625" style="185" customWidth="1"/>
    <col min="14339" max="14339" width="11.42578125" style="185" customWidth="1"/>
    <col min="14340" max="14340" width="13.42578125" style="185" customWidth="1"/>
    <col min="14341" max="14341" width="12.85546875" style="185" customWidth="1"/>
    <col min="14342" max="14342" width="11.85546875" style="185" customWidth="1"/>
    <col min="14343" max="14343" width="11.5703125" style="185" customWidth="1"/>
    <col min="14344" max="14344" width="11.85546875" style="185" customWidth="1"/>
    <col min="14345" max="14345" width="12.42578125" style="185" customWidth="1"/>
    <col min="14346" max="14346" width="15.42578125" style="185" customWidth="1"/>
    <col min="14347" max="14347" width="13.28515625" style="185" customWidth="1"/>
    <col min="14348" max="14593" width="9.140625" style="185"/>
    <col min="14594" max="14594" width="50.28515625" style="185" customWidth="1"/>
    <col min="14595" max="14595" width="11.42578125" style="185" customWidth="1"/>
    <col min="14596" max="14596" width="13.42578125" style="185" customWidth="1"/>
    <col min="14597" max="14597" width="12.85546875" style="185" customWidth="1"/>
    <col min="14598" max="14598" width="11.85546875" style="185" customWidth="1"/>
    <col min="14599" max="14599" width="11.5703125" style="185" customWidth="1"/>
    <col min="14600" max="14600" width="11.85546875" style="185" customWidth="1"/>
    <col min="14601" max="14601" width="12.42578125" style="185" customWidth="1"/>
    <col min="14602" max="14602" width="15.42578125" style="185" customWidth="1"/>
    <col min="14603" max="14603" width="13.28515625" style="185" customWidth="1"/>
    <col min="14604" max="14849" width="9.140625" style="185"/>
    <col min="14850" max="14850" width="50.28515625" style="185" customWidth="1"/>
    <col min="14851" max="14851" width="11.42578125" style="185" customWidth="1"/>
    <col min="14852" max="14852" width="13.42578125" style="185" customWidth="1"/>
    <col min="14853" max="14853" width="12.85546875" style="185" customWidth="1"/>
    <col min="14854" max="14854" width="11.85546875" style="185" customWidth="1"/>
    <col min="14855" max="14855" width="11.5703125" style="185" customWidth="1"/>
    <col min="14856" max="14856" width="11.85546875" style="185" customWidth="1"/>
    <col min="14857" max="14857" width="12.42578125" style="185" customWidth="1"/>
    <col min="14858" max="14858" width="15.42578125" style="185" customWidth="1"/>
    <col min="14859" max="14859" width="13.28515625" style="185" customWidth="1"/>
    <col min="14860" max="15105" width="9.140625" style="185"/>
    <col min="15106" max="15106" width="50.28515625" style="185" customWidth="1"/>
    <col min="15107" max="15107" width="11.42578125" style="185" customWidth="1"/>
    <col min="15108" max="15108" width="13.42578125" style="185" customWidth="1"/>
    <col min="15109" max="15109" width="12.85546875" style="185" customWidth="1"/>
    <col min="15110" max="15110" width="11.85546875" style="185" customWidth="1"/>
    <col min="15111" max="15111" width="11.5703125" style="185" customWidth="1"/>
    <col min="15112" max="15112" width="11.85546875" style="185" customWidth="1"/>
    <col min="15113" max="15113" width="12.42578125" style="185" customWidth="1"/>
    <col min="15114" max="15114" width="15.42578125" style="185" customWidth="1"/>
    <col min="15115" max="15115" width="13.28515625" style="185" customWidth="1"/>
    <col min="15116" max="15361" width="9.140625" style="185"/>
    <col min="15362" max="15362" width="50.28515625" style="185" customWidth="1"/>
    <col min="15363" max="15363" width="11.42578125" style="185" customWidth="1"/>
    <col min="15364" max="15364" width="13.42578125" style="185" customWidth="1"/>
    <col min="15365" max="15365" width="12.85546875" style="185" customWidth="1"/>
    <col min="15366" max="15366" width="11.85546875" style="185" customWidth="1"/>
    <col min="15367" max="15367" width="11.5703125" style="185" customWidth="1"/>
    <col min="15368" max="15368" width="11.85546875" style="185" customWidth="1"/>
    <col min="15369" max="15369" width="12.42578125" style="185" customWidth="1"/>
    <col min="15370" max="15370" width="15.42578125" style="185" customWidth="1"/>
    <col min="15371" max="15371" width="13.28515625" style="185" customWidth="1"/>
    <col min="15372" max="15617" width="9.140625" style="185"/>
    <col min="15618" max="15618" width="50.28515625" style="185" customWidth="1"/>
    <col min="15619" max="15619" width="11.42578125" style="185" customWidth="1"/>
    <col min="15620" max="15620" width="13.42578125" style="185" customWidth="1"/>
    <col min="15621" max="15621" width="12.85546875" style="185" customWidth="1"/>
    <col min="15622" max="15622" width="11.85546875" style="185" customWidth="1"/>
    <col min="15623" max="15623" width="11.5703125" style="185" customWidth="1"/>
    <col min="15624" max="15624" width="11.85546875" style="185" customWidth="1"/>
    <col min="15625" max="15625" width="12.42578125" style="185" customWidth="1"/>
    <col min="15626" max="15626" width="15.42578125" style="185" customWidth="1"/>
    <col min="15627" max="15627" width="13.28515625" style="185" customWidth="1"/>
    <col min="15628" max="15873" width="9.140625" style="185"/>
    <col min="15874" max="15874" width="50.28515625" style="185" customWidth="1"/>
    <col min="15875" max="15875" width="11.42578125" style="185" customWidth="1"/>
    <col min="15876" max="15876" width="13.42578125" style="185" customWidth="1"/>
    <col min="15877" max="15877" width="12.85546875" style="185" customWidth="1"/>
    <col min="15878" max="15878" width="11.85546875" style="185" customWidth="1"/>
    <col min="15879" max="15879" width="11.5703125" style="185" customWidth="1"/>
    <col min="15880" max="15880" width="11.85546875" style="185" customWidth="1"/>
    <col min="15881" max="15881" width="12.42578125" style="185" customWidth="1"/>
    <col min="15882" max="15882" width="15.42578125" style="185" customWidth="1"/>
    <col min="15883" max="15883" width="13.28515625" style="185" customWidth="1"/>
    <col min="15884" max="16129" width="9.140625" style="185"/>
    <col min="16130" max="16130" width="50.28515625" style="185" customWidth="1"/>
    <col min="16131" max="16131" width="11.42578125" style="185" customWidth="1"/>
    <col min="16132" max="16132" width="13.42578125" style="185" customWidth="1"/>
    <col min="16133" max="16133" width="12.85546875" style="185" customWidth="1"/>
    <col min="16134" max="16134" width="11.85546875" style="185" customWidth="1"/>
    <col min="16135" max="16135" width="11.5703125" style="185" customWidth="1"/>
    <col min="16136" max="16136" width="11.85546875" style="185" customWidth="1"/>
    <col min="16137" max="16137" width="12.42578125" style="185" customWidth="1"/>
    <col min="16138" max="16138" width="15.42578125" style="185" customWidth="1"/>
    <col min="16139" max="16139" width="13.28515625" style="185" customWidth="1"/>
    <col min="16140" max="16384" width="9.140625" style="185"/>
  </cols>
  <sheetData>
    <row r="1" spans="1:11" s="193" customFormat="1" ht="18">
      <c r="A1" s="273" t="str">
        <f>'[25]MG COVER PAGE'!A1</f>
        <v>Name of Distribution Licensee: M G V C L</v>
      </c>
      <c r="B1" s="273"/>
      <c r="C1" s="273"/>
      <c r="D1" s="273"/>
      <c r="E1" s="273"/>
      <c r="F1" s="273"/>
      <c r="G1" s="273"/>
      <c r="H1" s="273"/>
      <c r="I1" s="273"/>
      <c r="J1" s="273"/>
      <c r="K1" s="273"/>
    </row>
    <row r="2" spans="1:11" s="193" customFormat="1" ht="18">
      <c r="A2" s="273" t="str">
        <f>'[25]MG COVER PAGE'!A2</f>
        <v>Quarter :   Q-I  (Apr-May-Jun-2023-24)</v>
      </c>
      <c r="B2" s="273"/>
      <c r="C2" s="273"/>
      <c r="D2" s="273"/>
      <c r="E2" s="273"/>
      <c r="F2" s="273"/>
      <c r="G2" s="273"/>
      <c r="H2" s="273"/>
      <c r="I2" s="273"/>
      <c r="J2" s="273"/>
      <c r="K2" s="273"/>
    </row>
    <row r="3" spans="1:11" s="193" customFormat="1" ht="18">
      <c r="A3" s="274" t="str">
        <f>'[25]MG COVER PAGE'!A3</f>
        <v>Year: 2023-24</v>
      </c>
      <c r="B3" s="274"/>
      <c r="C3" s="274"/>
      <c r="D3" s="274"/>
      <c r="E3" s="274"/>
      <c r="F3" s="274"/>
      <c r="G3" s="274"/>
      <c r="H3" s="274"/>
      <c r="I3" s="274"/>
      <c r="J3" s="274"/>
      <c r="K3" s="274"/>
    </row>
    <row r="4" spans="1:11" s="194" customFormat="1" ht="25.5" customHeight="1">
      <c r="A4" s="275" t="s">
        <v>231</v>
      </c>
      <c r="B4" s="275"/>
      <c r="C4" s="275"/>
      <c r="D4" s="275"/>
      <c r="E4" s="275"/>
      <c r="F4" s="275"/>
      <c r="G4" s="275"/>
      <c r="H4" s="275"/>
      <c r="I4" s="275"/>
      <c r="J4" s="275"/>
      <c r="K4" s="275"/>
    </row>
    <row r="5" spans="1:11" s="194" customFormat="1" ht="25.5" customHeight="1">
      <c r="A5" s="275" t="s">
        <v>232</v>
      </c>
      <c r="B5" s="275"/>
      <c r="C5" s="275"/>
      <c r="D5" s="275"/>
      <c r="E5" s="275" t="s">
        <v>233</v>
      </c>
      <c r="F5" s="275"/>
      <c r="G5" s="275"/>
      <c r="H5" s="275"/>
      <c r="I5" s="275"/>
      <c r="J5" s="275"/>
      <c r="K5" s="275"/>
    </row>
    <row r="6" spans="1:11" ht="18">
      <c r="A6" s="277" t="s">
        <v>234</v>
      </c>
      <c r="B6" s="277" t="s">
        <v>235</v>
      </c>
      <c r="C6" s="277" t="s">
        <v>236</v>
      </c>
      <c r="D6" s="277" t="s">
        <v>237</v>
      </c>
      <c r="E6" s="277" t="s">
        <v>238</v>
      </c>
      <c r="F6" s="276" t="s">
        <v>239</v>
      </c>
      <c r="G6" s="276"/>
      <c r="H6" s="276"/>
      <c r="I6" s="276"/>
      <c r="J6" s="276"/>
      <c r="K6" s="276" t="s">
        <v>240</v>
      </c>
    </row>
    <row r="7" spans="1:11" ht="22.5" customHeight="1">
      <c r="A7" s="277"/>
      <c r="B7" s="277"/>
      <c r="C7" s="277"/>
      <c r="D7" s="277"/>
      <c r="E7" s="277"/>
      <c r="F7" s="276" t="s">
        <v>241</v>
      </c>
      <c r="G7" s="276"/>
      <c r="H7" s="276" t="s">
        <v>242</v>
      </c>
      <c r="I7" s="276"/>
      <c r="J7" s="276" t="s">
        <v>243</v>
      </c>
      <c r="K7" s="276"/>
    </row>
    <row r="8" spans="1:11" ht="99" customHeight="1">
      <c r="A8" s="277"/>
      <c r="B8" s="277"/>
      <c r="C8" s="277"/>
      <c r="D8" s="277"/>
      <c r="E8" s="277"/>
      <c r="F8" s="71" t="s">
        <v>244</v>
      </c>
      <c r="G8" s="71" t="s">
        <v>245</v>
      </c>
      <c r="H8" s="71" t="s">
        <v>246</v>
      </c>
      <c r="I8" s="71" t="s">
        <v>247</v>
      </c>
      <c r="J8" s="276"/>
      <c r="K8" s="276"/>
    </row>
    <row r="9" spans="1:11" ht="18">
      <c r="A9" s="72"/>
      <c r="B9" s="73">
        <v>1</v>
      </c>
      <c r="C9" s="73">
        <v>2</v>
      </c>
      <c r="D9" s="73">
        <v>3</v>
      </c>
      <c r="E9" s="73">
        <v>4</v>
      </c>
      <c r="F9" s="73">
        <v>5</v>
      </c>
      <c r="G9" s="73">
        <v>6</v>
      </c>
      <c r="H9" s="73">
        <v>7</v>
      </c>
      <c r="I9" s="73">
        <v>8</v>
      </c>
      <c r="J9" s="73">
        <v>9</v>
      </c>
      <c r="K9" s="73">
        <v>10</v>
      </c>
    </row>
    <row r="10" spans="1:11" ht="18">
      <c r="A10" s="74" t="s">
        <v>248</v>
      </c>
      <c r="B10" s="75" t="s">
        <v>249</v>
      </c>
      <c r="C10" s="76">
        <v>0</v>
      </c>
      <c r="D10" s="77">
        <f>'[25]MG SoP 03B  (BC)'!D10+'[25]MG SoP 03B  (BO)'!D10+'[25]MG SoP 03B  (And)'!D10+'[25]MG SoP 03B  (Nad)'!D10+'[25]MG SoP 03B  (Gdr)'!D10</f>
        <v>95364.182341650667</v>
      </c>
      <c r="E10" s="77">
        <f>C10+D10</f>
        <v>95364.182341650667</v>
      </c>
      <c r="F10" s="77">
        <f>'[25]MG SoP 03B  (BC)'!F10+'[25]MG SoP 03B  (BO)'!F10+'[25]MG SoP 03B  (And)'!F10+'[25]MG SoP 03B  (Nad)'!F10+'[25]MG SoP 03B  (Gdr)'!F10</f>
        <v>40157.633397312857</v>
      </c>
      <c r="G10" s="77">
        <f>'[25]MG SoP 03B  (BC)'!G10+'[25]MG SoP 03B  (BO)'!G10+'[25]MG SoP 03B  (And)'!G10+'[25]MG SoP 03B  (Nad)'!G10+'[25]MG SoP 03B  (Gdr)'!G10</f>
        <v>55206.54894433781</v>
      </c>
      <c r="H10" s="77">
        <v>0</v>
      </c>
      <c r="I10" s="77">
        <v>0</v>
      </c>
      <c r="J10" s="77">
        <f>SUM(F10:I10)</f>
        <v>95364.182341650667</v>
      </c>
      <c r="K10" s="77">
        <f>E10-J10</f>
        <v>0</v>
      </c>
    </row>
    <row r="11" spans="1:11" ht="18">
      <c r="A11" s="74" t="s">
        <v>250</v>
      </c>
      <c r="B11" s="75" t="s">
        <v>251</v>
      </c>
      <c r="C11" s="76">
        <v>0</v>
      </c>
      <c r="D11" s="77">
        <f>'[25]MG SoP 03B  (BC)'!D11+'[25]MG SoP 03B  (BO)'!D11+'[25]MG SoP 03B  (And)'!D11+'[25]MG SoP 03B  (Nad)'!D11+'[25]MG SoP 03B  (Gdr)'!D11</f>
        <v>55669.312859884834</v>
      </c>
      <c r="E11" s="77">
        <f t="shared" ref="E11:E26" si="0">C11+D11</f>
        <v>55669.312859884834</v>
      </c>
      <c r="F11" s="77">
        <f>'[25]MG SoP 03B  (BC)'!F11+'[25]MG SoP 03B  (BO)'!F11+'[25]MG SoP 03B  (And)'!F11+'[25]MG SoP 03B  (Nad)'!F11+'[25]MG SoP 03B  (Gdr)'!F11</f>
        <v>21362.404990403069</v>
      </c>
      <c r="G11" s="77">
        <f>'[25]MG SoP 03B  (BC)'!G11+'[25]MG SoP 03B  (BO)'!G11+'[25]MG SoP 03B  (And)'!G11+'[25]MG SoP 03B  (Nad)'!G11+'[25]MG SoP 03B  (Gdr)'!G11</f>
        <v>34306.907869481765</v>
      </c>
      <c r="H11" s="77">
        <v>0</v>
      </c>
      <c r="I11" s="77">
        <v>0</v>
      </c>
      <c r="J11" s="77">
        <f t="shared" ref="J11:J26" si="1">SUM(F11:I11)</f>
        <v>55669.312859884834</v>
      </c>
      <c r="K11" s="77">
        <f t="shared" ref="K11:K27" si="2">E11-J11</f>
        <v>0</v>
      </c>
    </row>
    <row r="12" spans="1:11" ht="18">
      <c r="A12" s="74" t="s">
        <v>252</v>
      </c>
      <c r="B12" s="75" t="s">
        <v>253</v>
      </c>
      <c r="C12" s="76">
        <v>0</v>
      </c>
      <c r="D12" s="77">
        <f>'[25]MG SoP 03B  (BC)'!D12+'[25]MG SoP 03B  (BO)'!D12+'[25]MG SoP 03B  (And)'!D12+'[25]MG SoP 03B  (Nad)'!D12+'[25]MG SoP 03B  (Gdr)'!D12</f>
        <v>5897.6103646833017</v>
      </c>
      <c r="E12" s="77">
        <f t="shared" si="0"/>
        <v>5897.6103646833017</v>
      </c>
      <c r="F12" s="77">
        <f>'[25]MG SoP 03B  (BC)'!F12+'[25]MG SoP 03B  (BO)'!F12+'[25]MG SoP 03B  (And)'!F12+'[25]MG SoP 03B  (Nad)'!F12+'[25]MG SoP 03B  (Gdr)'!F12</f>
        <v>2535.9577735124758</v>
      </c>
      <c r="G12" s="77">
        <f>'[25]MG SoP 03B  (BC)'!G12+'[25]MG SoP 03B  (BO)'!G12+'[25]MG SoP 03B  (And)'!G12+'[25]MG SoP 03B  (Nad)'!G12+'[25]MG SoP 03B  (Gdr)'!G12</f>
        <v>3361.6525911708254</v>
      </c>
      <c r="H12" s="77">
        <v>0</v>
      </c>
      <c r="I12" s="77">
        <v>0</v>
      </c>
      <c r="J12" s="77">
        <f t="shared" si="1"/>
        <v>5897.6103646833017</v>
      </c>
      <c r="K12" s="77">
        <f t="shared" si="2"/>
        <v>0</v>
      </c>
    </row>
    <row r="13" spans="1:11" ht="36">
      <c r="A13" s="74" t="s">
        <v>254</v>
      </c>
      <c r="B13" s="75" t="s">
        <v>255</v>
      </c>
      <c r="C13" s="76">
        <v>0</v>
      </c>
      <c r="D13" s="77">
        <f>'[25]MG SoP 03B  (BC)'!D13+'[25]MG SoP 03B  (BO)'!D13+'[25]MG SoP 03B  (And)'!D13+'[25]MG SoP 03B  (Nad)'!D13+'[25]MG SoP 03B  (Gdr)'!D13</f>
        <v>7437.1880998080615</v>
      </c>
      <c r="E13" s="77">
        <f t="shared" si="0"/>
        <v>7437.1880998080615</v>
      </c>
      <c r="F13" s="77">
        <f>'[25]MG SoP 03B  (BC)'!F13+'[25]MG SoP 03B  (BO)'!F13+'[25]MG SoP 03B  (And)'!F13+'[25]MG SoP 03B  (Nad)'!F13+'[25]MG SoP 03B  (Gdr)'!F13</f>
        <v>5244.3071017274469</v>
      </c>
      <c r="G13" s="77">
        <f>'[25]MG SoP 03B  (BC)'!G13+'[25]MG SoP 03B  (BO)'!G13+'[25]MG SoP 03B  (And)'!G13+'[25]MG SoP 03B  (Nad)'!G13+'[25]MG SoP 03B  (Gdr)'!G13</f>
        <v>2192.8809980806141</v>
      </c>
      <c r="H13" s="77">
        <v>0</v>
      </c>
      <c r="I13" s="77">
        <v>0</v>
      </c>
      <c r="J13" s="77">
        <f t="shared" si="1"/>
        <v>7437.1880998080615</v>
      </c>
      <c r="K13" s="77">
        <f t="shared" si="2"/>
        <v>0</v>
      </c>
    </row>
    <row r="14" spans="1:11" ht="36">
      <c r="A14" s="74" t="s">
        <v>256</v>
      </c>
      <c r="B14" s="75" t="s">
        <v>257</v>
      </c>
      <c r="C14" s="76">
        <v>0</v>
      </c>
      <c r="D14" s="77">
        <f>'[25]MG SoP 03B  (BC)'!D14+'[25]MG SoP 03B  (BO)'!D14+'[25]MG SoP 03B  (And)'!D14+'[25]MG SoP 03B  (Nad)'!D14+'[25]MG SoP 03B  (Gdr)'!D14</f>
        <v>4546.6142034548939</v>
      </c>
      <c r="E14" s="77">
        <f t="shared" si="0"/>
        <v>4546.6142034548939</v>
      </c>
      <c r="F14" s="77">
        <f>'[25]MG SoP 03B  (BC)'!F14+'[25]MG SoP 03B  (BO)'!F14+'[25]MG SoP 03B  (And)'!F14+'[25]MG SoP 03B  (Nad)'!F14+'[25]MG SoP 03B  (Gdr)'!F14</f>
        <v>2720.0441458733203</v>
      </c>
      <c r="G14" s="77">
        <f>'[25]MG SoP 03B  (BC)'!G14+'[25]MG SoP 03B  (BO)'!G14+'[25]MG SoP 03B  (And)'!G14+'[25]MG SoP 03B  (Nad)'!G14+'[25]MG SoP 03B  (Gdr)'!G14</f>
        <v>1826.5700575815738</v>
      </c>
      <c r="H14" s="77">
        <v>0</v>
      </c>
      <c r="I14" s="77">
        <v>0</v>
      </c>
      <c r="J14" s="77">
        <f t="shared" si="1"/>
        <v>4546.6142034548939</v>
      </c>
      <c r="K14" s="77">
        <f t="shared" si="2"/>
        <v>0</v>
      </c>
    </row>
    <row r="15" spans="1:11" ht="18">
      <c r="A15" s="74" t="s">
        <v>258</v>
      </c>
      <c r="B15" s="75" t="s">
        <v>259</v>
      </c>
      <c r="C15" s="76">
        <v>0</v>
      </c>
      <c r="D15" s="77">
        <f>'[25]MG SoP 03B  (BC)'!D15+'[25]MG SoP 03B  (BO)'!D15+'[25]MG SoP 03B  (And)'!D15+'[25]MG SoP 03B  (Nad)'!D15+'[25]MG SoP 03B  (Gdr)'!D15</f>
        <v>12954.401151631479</v>
      </c>
      <c r="E15" s="77">
        <f t="shared" si="0"/>
        <v>12954.401151631479</v>
      </c>
      <c r="F15" s="77">
        <f>'[25]MG SoP 03B  (BC)'!F15+'[25]MG SoP 03B  (BO)'!F15+'[25]MG SoP 03B  (And)'!F15+'[25]MG SoP 03B  (Nad)'!F15+'[25]MG SoP 03B  (Gdr)'!F15</f>
        <v>8120.4683301343566</v>
      </c>
      <c r="G15" s="77">
        <f>'[25]MG SoP 03B  (BC)'!G15+'[25]MG SoP 03B  (BO)'!G15+'[25]MG SoP 03B  (And)'!G15+'[25]MG SoP 03B  (Nad)'!G15+'[25]MG SoP 03B  (Gdr)'!G15</f>
        <v>4833.932821497121</v>
      </c>
      <c r="H15" s="77">
        <v>0</v>
      </c>
      <c r="I15" s="77">
        <v>0</v>
      </c>
      <c r="J15" s="77">
        <f t="shared" si="1"/>
        <v>12954.401151631479</v>
      </c>
      <c r="K15" s="77">
        <f t="shared" si="2"/>
        <v>0</v>
      </c>
    </row>
    <row r="16" spans="1:11" ht="18">
      <c r="A16" s="74" t="s">
        <v>260</v>
      </c>
      <c r="B16" s="75" t="s">
        <v>261</v>
      </c>
      <c r="C16" s="76">
        <v>0</v>
      </c>
      <c r="D16" s="77">
        <f>'[25]MG SoP 03B  (BC)'!D16+'[25]MG SoP 03B  (BO)'!D16+'[25]MG SoP 03B  (And)'!D16+'[25]MG SoP 03B  (Nad)'!D16+'[25]MG SoP 03B  (Gdr)'!D16</f>
        <v>5435.9942418426099</v>
      </c>
      <c r="E16" s="77">
        <f t="shared" si="0"/>
        <v>5435.9942418426099</v>
      </c>
      <c r="F16" s="77">
        <f>'[25]MG SoP 03B  (BC)'!F16+'[25]MG SoP 03B  (BO)'!F16+'[25]MG SoP 03B  (And)'!F16+'[25]MG SoP 03B  (Nad)'!F16+'[25]MG SoP 03B  (Gdr)'!F16</f>
        <v>3413.7466410748557</v>
      </c>
      <c r="G16" s="77">
        <f>'[25]MG SoP 03B  (BC)'!G16+'[25]MG SoP 03B  (BO)'!G16+'[25]MG SoP 03B  (And)'!G16+'[25]MG SoP 03B  (Nad)'!G16+'[25]MG SoP 03B  (Gdr)'!G16</f>
        <v>2022.2476007677542</v>
      </c>
      <c r="H16" s="77">
        <v>0</v>
      </c>
      <c r="I16" s="77">
        <v>0</v>
      </c>
      <c r="J16" s="77">
        <f t="shared" si="1"/>
        <v>5435.9942418426099</v>
      </c>
      <c r="K16" s="77">
        <f t="shared" si="2"/>
        <v>0</v>
      </c>
    </row>
    <row r="17" spans="1:11" ht="18">
      <c r="A17" s="74" t="s">
        <v>262</v>
      </c>
      <c r="B17" s="75" t="s">
        <v>263</v>
      </c>
      <c r="C17" s="76">
        <v>0</v>
      </c>
      <c r="D17" s="77">
        <f>'[25]MG SoP 03B  (BC)'!D17+'[25]MG SoP 03B  (BO)'!D17+'[25]MG SoP 03B  (And)'!D17+'[25]MG SoP 03B  (Nad)'!D17+'[25]MG SoP 03B  (Gdr)'!D17</f>
        <v>5539.585412667946</v>
      </c>
      <c r="E17" s="77">
        <f t="shared" si="0"/>
        <v>5539.585412667946</v>
      </c>
      <c r="F17" s="77">
        <f>'[25]MG SoP 03B  (BC)'!F17+'[25]MG SoP 03B  (BO)'!F17+'[25]MG SoP 03B  (And)'!F17+'[25]MG SoP 03B  (Nad)'!F17+'[25]MG SoP 03B  (Gdr)'!F17</f>
        <v>3193.0230326295587</v>
      </c>
      <c r="G17" s="77">
        <f>'[25]MG SoP 03B  (BC)'!G17+'[25]MG SoP 03B  (BO)'!G17+'[25]MG SoP 03B  (And)'!G17+'[25]MG SoP 03B  (Nad)'!G17+'[25]MG SoP 03B  (Gdr)'!G17</f>
        <v>2346.5623800383878</v>
      </c>
      <c r="H17" s="77">
        <v>0</v>
      </c>
      <c r="I17" s="77">
        <v>0</v>
      </c>
      <c r="J17" s="77">
        <f t="shared" si="1"/>
        <v>5539.585412667946</v>
      </c>
      <c r="K17" s="77">
        <f t="shared" si="2"/>
        <v>0</v>
      </c>
    </row>
    <row r="18" spans="1:11" ht="18">
      <c r="A18" s="74" t="s">
        <v>264</v>
      </c>
      <c r="B18" s="75" t="s">
        <v>265</v>
      </c>
      <c r="C18" s="76">
        <v>0</v>
      </c>
      <c r="D18" s="77">
        <f>'[25]MG SoP 03B  (BC)'!D18+'[25]MG SoP 03B  (BO)'!D18+'[25]MG SoP 03B  (And)'!D18+'[25]MG SoP 03B  (Nad)'!D18+'[25]MG SoP 03B  (Gdr)'!D18</f>
        <v>1580.4971209213049</v>
      </c>
      <c r="E18" s="77">
        <f t="shared" si="0"/>
        <v>1580.4971209213049</v>
      </c>
      <c r="F18" s="77">
        <f>'[25]MG SoP 03B  (BC)'!F18+'[25]MG SoP 03B  (BO)'!F18+'[25]MG SoP 03B  (And)'!F18+'[25]MG SoP 03B  (Nad)'!F18+'[25]MG SoP 03B  (Gdr)'!F18</f>
        <v>1110.207293666027</v>
      </c>
      <c r="G18" s="77">
        <f>'[25]MG SoP 03B  (BC)'!G18+'[25]MG SoP 03B  (BO)'!G18+'[25]MG SoP 03B  (And)'!G18+'[25]MG SoP 03B  (Nad)'!G18+'[25]MG SoP 03B  (Gdr)'!G18</f>
        <v>470.28982725527828</v>
      </c>
      <c r="H18" s="77">
        <v>0</v>
      </c>
      <c r="I18" s="77">
        <v>0</v>
      </c>
      <c r="J18" s="77">
        <f t="shared" si="1"/>
        <v>1580.4971209213054</v>
      </c>
      <c r="K18" s="77">
        <f t="shared" si="2"/>
        <v>0</v>
      </c>
    </row>
    <row r="19" spans="1:11" ht="36">
      <c r="A19" s="74" t="s">
        <v>266</v>
      </c>
      <c r="B19" s="75" t="s">
        <v>267</v>
      </c>
      <c r="C19" s="76">
        <v>0</v>
      </c>
      <c r="D19" s="77">
        <f>'[25]MG SoP 03B  (BC)'!D19+'[25]MG SoP 03B  (BO)'!D19+'[25]MG SoP 03B  (And)'!D19+'[25]MG SoP 03B  (Nad)'!D19+'[25]MG SoP 03B  (Gdr)'!D19</f>
        <v>5310.6833013435698</v>
      </c>
      <c r="E19" s="77">
        <f t="shared" si="0"/>
        <v>5310.6833013435698</v>
      </c>
      <c r="F19" s="77">
        <f>'[25]MG SoP 03B  (BC)'!F19+'[25]MG SoP 03B  (BO)'!F19+'[25]MG SoP 03B  (And)'!F19+'[25]MG SoP 03B  (Nad)'!F19+'[25]MG SoP 03B  (Gdr)'!F19</f>
        <v>3546.6318618042224</v>
      </c>
      <c r="G19" s="77">
        <f>'[25]MG SoP 03B  (BC)'!G19+'[25]MG SoP 03B  (BO)'!G19+'[25]MG SoP 03B  (And)'!G19+'[25]MG SoP 03B  (Nad)'!G19+'[25]MG SoP 03B  (Gdr)'!G19</f>
        <v>1764.0514395393475</v>
      </c>
      <c r="H19" s="77">
        <v>0</v>
      </c>
      <c r="I19" s="77">
        <v>0</v>
      </c>
      <c r="J19" s="77">
        <f t="shared" si="1"/>
        <v>5310.6833013435698</v>
      </c>
      <c r="K19" s="77">
        <f t="shared" si="2"/>
        <v>0</v>
      </c>
    </row>
    <row r="20" spans="1:11" ht="36">
      <c r="A20" s="74" t="s">
        <v>268</v>
      </c>
      <c r="B20" s="75" t="s">
        <v>269</v>
      </c>
      <c r="C20" s="76">
        <v>0</v>
      </c>
      <c r="D20" s="77">
        <f>'[25]MG SoP 03B  (BC)'!D20+'[25]MG SoP 03B  (BO)'!D20+'[25]MG SoP 03B  (And)'!D20+'[25]MG SoP 03B  (Nad)'!D20+'[25]MG SoP 03B  (Gdr)'!D20</f>
        <v>2631.190019193858</v>
      </c>
      <c r="E20" s="77">
        <f t="shared" si="0"/>
        <v>2631.190019193858</v>
      </c>
      <c r="F20" s="77">
        <f>'[25]MG SoP 03B  (BC)'!F20+'[25]MG SoP 03B  (BO)'!F20+'[25]MG SoP 03B  (And)'!F20+'[25]MG SoP 03B  (Nad)'!F20+'[25]MG SoP 03B  (Gdr)'!F20</f>
        <v>1686.2264875239923</v>
      </c>
      <c r="G20" s="77">
        <f>'[25]MG SoP 03B  (BC)'!G20+'[25]MG SoP 03B  (BO)'!G20+'[25]MG SoP 03B  (And)'!G20+'[25]MG SoP 03B  (Nad)'!G20+'[25]MG SoP 03B  (Gdr)'!G20</f>
        <v>944.96353166986569</v>
      </c>
      <c r="H20" s="77">
        <v>0</v>
      </c>
      <c r="I20" s="77">
        <v>0</v>
      </c>
      <c r="J20" s="77">
        <f t="shared" si="1"/>
        <v>2631.190019193858</v>
      </c>
      <c r="K20" s="77">
        <f t="shared" si="2"/>
        <v>0</v>
      </c>
    </row>
    <row r="21" spans="1:11" ht="36">
      <c r="A21" s="74" t="s">
        <v>270</v>
      </c>
      <c r="B21" s="75" t="s">
        <v>271</v>
      </c>
      <c r="C21" s="76">
        <v>0</v>
      </c>
      <c r="D21" s="77">
        <f>'[25]MG SoP 03B  (BC)'!D21+'[25]MG SoP 03B  (BO)'!D21+'[25]MG SoP 03B  (And)'!D21+'[25]MG SoP 03B  (Nad)'!D21+'[25]MG SoP 03B  (Gdr)'!D21</f>
        <v>10340.47216890595</v>
      </c>
      <c r="E21" s="77">
        <f t="shared" si="0"/>
        <v>10340.47216890595</v>
      </c>
      <c r="F21" s="77">
        <f>'[25]MG SoP 03B  (BC)'!F21+'[25]MG SoP 03B  (BO)'!F21+'[25]MG SoP 03B  (And)'!F21+'[25]MG SoP 03B  (Nad)'!F21+'[25]MG SoP 03B  (Gdr)'!F21</f>
        <v>7158.9385796545102</v>
      </c>
      <c r="G21" s="77">
        <f>'[25]MG SoP 03B  (BC)'!G21+'[25]MG SoP 03B  (BO)'!G21+'[25]MG SoP 03B  (And)'!G21+'[25]MG SoP 03B  (Nad)'!G21+'[25]MG SoP 03B  (Gdr)'!G21</f>
        <v>3181.5335892514395</v>
      </c>
      <c r="H21" s="77">
        <v>0</v>
      </c>
      <c r="I21" s="77">
        <v>0</v>
      </c>
      <c r="J21" s="77">
        <f t="shared" si="1"/>
        <v>10340.47216890595</v>
      </c>
      <c r="K21" s="77">
        <f t="shared" si="2"/>
        <v>0</v>
      </c>
    </row>
    <row r="22" spans="1:11" ht="36">
      <c r="A22" s="74" t="s">
        <v>272</v>
      </c>
      <c r="B22" s="75" t="s">
        <v>273</v>
      </c>
      <c r="C22" s="76">
        <v>0</v>
      </c>
      <c r="D22" s="77">
        <f>'[25]MG SoP 03B  (BC)'!D22+'[25]MG SoP 03B  (BO)'!D22+'[25]MG SoP 03B  (And)'!D22+'[25]MG SoP 03B  (Nad)'!D22+'[25]MG SoP 03B  (Gdr)'!D22</f>
        <v>4181.3493282149711</v>
      </c>
      <c r="E22" s="77">
        <f t="shared" si="0"/>
        <v>4181.3493282149711</v>
      </c>
      <c r="F22" s="77">
        <f>'[25]MG SoP 03B  (BC)'!F22+'[25]MG SoP 03B  (BO)'!F22+'[25]MG SoP 03B  (And)'!F22+'[25]MG SoP 03B  (Nad)'!F22+'[25]MG SoP 03B  (Gdr)'!F22</f>
        <v>2659.8299424184261</v>
      </c>
      <c r="G22" s="77">
        <f>'[25]MG SoP 03B  (BC)'!G22+'[25]MG SoP 03B  (BO)'!G22+'[25]MG SoP 03B  (And)'!G22+'[25]MG SoP 03B  (Nad)'!G22+'[25]MG SoP 03B  (Gdr)'!G22</f>
        <v>1521.5193857965451</v>
      </c>
      <c r="H22" s="77">
        <v>0</v>
      </c>
      <c r="I22" s="77">
        <v>0</v>
      </c>
      <c r="J22" s="77">
        <f t="shared" si="1"/>
        <v>4181.3493282149711</v>
      </c>
      <c r="K22" s="77">
        <f t="shared" si="2"/>
        <v>0</v>
      </c>
    </row>
    <row r="23" spans="1:11" ht="36">
      <c r="A23" s="74" t="s">
        <v>274</v>
      </c>
      <c r="B23" s="75" t="s">
        <v>275</v>
      </c>
      <c r="C23" s="76">
        <v>0</v>
      </c>
      <c r="D23" s="77">
        <f>'[25]MG SoP 03B  (BC)'!D23+'[25]MG SoP 03B  (BO)'!D23+'[25]MG SoP 03B  (And)'!D23+'[25]MG SoP 03B  (Nad)'!D23+'[25]MG SoP 03B  (Gdr)'!D23</f>
        <v>2736.535508637236</v>
      </c>
      <c r="E23" s="77">
        <f t="shared" si="0"/>
        <v>2736.535508637236</v>
      </c>
      <c r="F23" s="77">
        <f>'[25]MG SoP 03B  (BC)'!F23+'[25]MG SoP 03B  (BO)'!F23+'[25]MG SoP 03B  (And)'!F23+'[25]MG SoP 03B  (Nad)'!F23+'[25]MG SoP 03B  (Gdr)'!F23</f>
        <v>1383.9719769673704</v>
      </c>
      <c r="G23" s="77">
        <f>'[25]MG SoP 03B  (BC)'!G23+'[25]MG SoP 03B  (BO)'!G23+'[25]MG SoP 03B  (And)'!G23+'[25]MG SoP 03B  (Nad)'!G23+'[25]MG SoP 03B  (Gdr)'!G23</f>
        <v>1352.5635316698656</v>
      </c>
      <c r="H23" s="77">
        <v>0</v>
      </c>
      <c r="I23" s="77">
        <v>0</v>
      </c>
      <c r="J23" s="77">
        <f t="shared" si="1"/>
        <v>2736.535508637236</v>
      </c>
      <c r="K23" s="77">
        <f t="shared" si="2"/>
        <v>0</v>
      </c>
    </row>
    <row r="24" spans="1:11" ht="36">
      <c r="A24" s="74" t="s">
        <v>276</v>
      </c>
      <c r="B24" s="75" t="s">
        <v>277</v>
      </c>
      <c r="C24" s="76">
        <v>0</v>
      </c>
      <c r="D24" s="77">
        <f>'[25]MG SoP 03B  (BC)'!D24+'[25]MG SoP 03B  (BO)'!D24+'[25]MG SoP 03B  (And)'!D24+'[25]MG SoP 03B  (Nad)'!D24+'[25]MG SoP 03B  (Gdr)'!D24</f>
        <v>3483.7984644913631</v>
      </c>
      <c r="E24" s="77">
        <f t="shared" si="0"/>
        <v>3483.7984644913631</v>
      </c>
      <c r="F24" s="77">
        <f>'[25]MG SoP 03B  (BC)'!F24+'[25]MG SoP 03B  (BO)'!F24+'[25]MG SoP 03B  (And)'!F24+'[25]MG SoP 03B  (Nad)'!F24+'[25]MG SoP 03B  (Gdr)'!F24</f>
        <v>1924.8483685220731</v>
      </c>
      <c r="G24" s="77">
        <f>'[25]MG SoP 03B  (BC)'!G24+'[25]MG SoP 03B  (BO)'!G24+'[25]MG SoP 03B  (And)'!G24+'[25]MG SoP 03B  (Nad)'!G24+'[25]MG SoP 03B  (Gdr)'!G24</f>
        <v>1558.9500959692898</v>
      </c>
      <c r="H24" s="77">
        <v>0</v>
      </c>
      <c r="I24" s="77">
        <v>0</v>
      </c>
      <c r="J24" s="77">
        <f t="shared" si="1"/>
        <v>3483.7984644913631</v>
      </c>
      <c r="K24" s="77">
        <f t="shared" si="2"/>
        <v>0</v>
      </c>
    </row>
    <row r="25" spans="1:11" ht="18">
      <c r="A25" s="74" t="s">
        <v>278</v>
      </c>
      <c r="B25" s="75" t="s">
        <v>279</v>
      </c>
      <c r="C25" s="76">
        <v>0</v>
      </c>
      <c r="D25" s="77">
        <f>'[25]MG SoP 03B  (BC)'!D25+'[25]MG SoP 03B  (BO)'!D25+'[25]MG SoP 03B  (And)'!D25+'[25]MG SoP 03B  (Nad)'!D25+'[25]MG SoP 03B  (Gdr)'!D25</f>
        <v>549.30134357005761</v>
      </c>
      <c r="E25" s="77">
        <f t="shared" si="0"/>
        <v>549.30134357005761</v>
      </c>
      <c r="F25" s="77">
        <f>'[25]MG SoP 03B  (BC)'!F25+'[25]MG SoP 03B  (BO)'!F25+'[25]MG SoP 03B  (And)'!F25+'[25]MG SoP 03B  (Nad)'!F25+'[25]MG SoP 03B  (Gdr)'!F25</f>
        <v>294.51094049904032</v>
      </c>
      <c r="G25" s="77">
        <f>'[25]MG SoP 03B  (BC)'!G25+'[25]MG SoP 03B  (BO)'!G25+'[25]MG SoP 03B  (And)'!G25+'[25]MG SoP 03B  (Nad)'!G25+'[25]MG SoP 03B  (Gdr)'!G25</f>
        <v>254.79040307101729</v>
      </c>
      <c r="H25" s="77">
        <v>0</v>
      </c>
      <c r="I25" s="77">
        <v>0</v>
      </c>
      <c r="J25" s="77">
        <f t="shared" si="1"/>
        <v>549.30134357005761</v>
      </c>
      <c r="K25" s="77">
        <f t="shared" si="2"/>
        <v>0</v>
      </c>
    </row>
    <row r="26" spans="1:11" ht="18">
      <c r="A26" s="74" t="s">
        <v>280</v>
      </c>
      <c r="B26" s="75" t="s">
        <v>281</v>
      </c>
      <c r="C26" s="76">
        <v>0</v>
      </c>
      <c r="D26" s="77">
        <f>'[25]MG SoP 03B  (BC)'!D26+'[25]MG SoP 03B  (BO)'!D26+'[25]MG SoP 03B  (And)'!D26+'[25]MG SoP 03B  (Nad)'!D26+'[25]MG SoP 03B  (Gdr)'!D26</f>
        <v>24573.284069097888</v>
      </c>
      <c r="E26" s="77">
        <f t="shared" si="0"/>
        <v>24573.284069097888</v>
      </c>
      <c r="F26" s="77">
        <f>'[25]MG SoP 03B  (BC)'!F26+'[25]MG SoP 03B  (BO)'!F26+'[25]MG SoP 03B  (And)'!F26+'[25]MG SoP 03B  (Nad)'!F26+'[25]MG SoP 03B  (Gdr)'!F26</f>
        <v>12661.708253358926</v>
      </c>
      <c r="G26" s="77">
        <f>'[25]MG SoP 03B  (BC)'!G26+'[25]MG SoP 03B  (BO)'!G26+'[25]MG SoP 03B  (And)'!G26+'[25]MG SoP 03B  (Nad)'!G26+'[25]MG SoP 03B  (Gdr)'!G26</f>
        <v>11911.575815738963</v>
      </c>
      <c r="H26" s="77">
        <v>0</v>
      </c>
      <c r="I26" s="77">
        <v>0</v>
      </c>
      <c r="J26" s="77">
        <f t="shared" si="1"/>
        <v>24573.284069097888</v>
      </c>
      <c r="K26" s="77">
        <f t="shared" si="2"/>
        <v>0</v>
      </c>
    </row>
    <row r="27" spans="1:11" s="198" customFormat="1" ht="18">
      <c r="A27" s="195"/>
      <c r="B27" s="195" t="s">
        <v>4</v>
      </c>
      <c r="C27" s="196">
        <v>0</v>
      </c>
      <c r="D27" s="197">
        <f>SUM(D10:D26)</f>
        <v>248231.99999999997</v>
      </c>
      <c r="E27" s="197">
        <f t="shared" ref="E27:J27" si="3">SUM(E10:E26)</f>
        <v>248231.99999999997</v>
      </c>
      <c r="F27" s="197">
        <f t="shared" si="3"/>
        <v>119174.45911708253</v>
      </c>
      <c r="G27" s="197">
        <f t="shared" si="3"/>
        <v>129057.54088291748</v>
      </c>
      <c r="H27" s="197">
        <f t="shared" si="3"/>
        <v>0</v>
      </c>
      <c r="I27" s="197">
        <f t="shared" si="3"/>
        <v>0</v>
      </c>
      <c r="J27" s="197">
        <f t="shared" si="3"/>
        <v>248231.99999999997</v>
      </c>
      <c r="K27" s="77">
        <f t="shared" si="2"/>
        <v>0</v>
      </c>
    </row>
    <row r="28" spans="1:11">
      <c r="A28" s="78" t="s">
        <v>36</v>
      </c>
      <c r="B28" s="78"/>
    </row>
    <row r="29" spans="1:11">
      <c r="A29" s="78"/>
      <c r="B29" s="78"/>
    </row>
    <row r="30" spans="1:11" ht="18">
      <c r="A30" s="78" t="s">
        <v>394</v>
      </c>
      <c r="B30" s="78"/>
    </row>
    <row r="31" spans="1:11">
      <c r="A31" s="78"/>
      <c r="B31" s="78"/>
    </row>
    <row r="32" spans="1:11">
      <c r="A32" s="78" t="s">
        <v>282</v>
      </c>
      <c r="B32" s="78"/>
    </row>
    <row r="35" spans="8:14">
      <c r="H35" s="199"/>
      <c r="N35" s="199"/>
    </row>
  </sheetData>
  <mergeCells count="16">
    <mergeCell ref="K6:K8"/>
    <mergeCell ref="F7:G7"/>
    <mergeCell ref="H7:I7"/>
    <mergeCell ref="J7:J8"/>
    <mergeCell ref="A6:A8"/>
    <mergeCell ref="B6:B8"/>
    <mergeCell ref="C6:C8"/>
    <mergeCell ref="D6:D8"/>
    <mergeCell ref="E6:E8"/>
    <mergeCell ref="F6:J6"/>
    <mergeCell ref="A1:K1"/>
    <mergeCell ref="A2:K2"/>
    <mergeCell ref="A3:K3"/>
    <mergeCell ref="A4:K4"/>
    <mergeCell ref="A5:D5"/>
    <mergeCell ref="E5:K5"/>
  </mergeCells>
  <printOptions horizontalCentered="1" verticalCentered="1"/>
  <pageMargins left="0.45" right="0.45" top="0.5" bottom="0.5" header="0.3" footer="0.3"/>
  <pageSetup paperSize="9" scale="73"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topLeftCell="A10" zoomScaleSheetLayoutView="100" workbookViewId="0">
      <selection activeCell="A5" sqref="A5:C8"/>
    </sheetView>
  </sheetViews>
  <sheetFormatPr defaultRowHeight="14.25"/>
  <cols>
    <col min="1" max="1" width="7" style="81" customWidth="1"/>
    <col min="2" max="2" width="64.85546875" style="81" customWidth="1"/>
    <col min="3" max="3" width="24.5703125" style="81" customWidth="1"/>
    <col min="4" max="4" width="11.5703125" style="81" customWidth="1"/>
    <col min="5" max="256" width="9.140625" style="81"/>
    <col min="257" max="257" width="7" style="81" customWidth="1"/>
    <col min="258" max="258" width="64.85546875" style="81" customWidth="1"/>
    <col min="259" max="259" width="24.5703125" style="81" customWidth="1"/>
    <col min="260" max="260" width="11.5703125" style="81" customWidth="1"/>
    <col min="261" max="512" width="9.140625" style="81"/>
    <col min="513" max="513" width="7" style="81" customWidth="1"/>
    <col min="514" max="514" width="64.85546875" style="81" customWidth="1"/>
    <col min="515" max="515" width="24.5703125" style="81" customWidth="1"/>
    <col min="516" max="516" width="11.5703125" style="81" customWidth="1"/>
    <col min="517" max="768" width="9.140625" style="81"/>
    <col min="769" max="769" width="7" style="81" customWidth="1"/>
    <col min="770" max="770" width="64.85546875" style="81" customWidth="1"/>
    <col min="771" max="771" width="24.5703125" style="81" customWidth="1"/>
    <col min="772" max="772" width="11.5703125" style="81" customWidth="1"/>
    <col min="773" max="1024" width="9.140625" style="81"/>
    <col min="1025" max="1025" width="7" style="81" customWidth="1"/>
    <col min="1026" max="1026" width="64.85546875" style="81" customWidth="1"/>
    <col min="1027" max="1027" width="24.5703125" style="81" customWidth="1"/>
    <col min="1028" max="1028" width="11.5703125" style="81" customWidth="1"/>
    <col min="1029" max="1280" width="9.140625" style="81"/>
    <col min="1281" max="1281" width="7" style="81" customWidth="1"/>
    <col min="1282" max="1282" width="64.85546875" style="81" customWidth="1"/>
    <col min="1283" max="1283" width="24.5703125" style="81" customWidth="1"/>
    <col min="1284" max="1284" width="11.5703125" style="81" customWidth="1"/>
    <col min="1285" max="1536" width="9.140625" style="81"/>
    <col min="1537" max="1537" width="7" style="81" customWidth="1"/>
    <col min="1538" max="1538" width="64.85546875" style="81" customWidth="1"/>
    <col min="1539" max="1539" width="24.5703125" style="81" customWidth="1"/>
    <col min="1540" max="1540" width="11.5703125" style="81" customWidth="1"/>
    <col min="1541" max="1792" width="9.140625" style="81"/>
    <col min="1793" max="1793" width="7" style="81" customWidth="1"/>
    <col min="1794" max="1794" width="64.85546875" style="81" customWidth="1"/>
    <col min="1795" max="1795" width="24.5703125" style="81" customWidth="1"/>
    <col min="1796" max="1796" width="11.5703125" style="81" customWidth="1"/>
    <col min="1797" max="2048" width="9.140625" style="81"/>
    <col min="2049" max="2049" width="7" style="81" customWidth="1"/>
    <col min="2050" max="2050" width="64.85546875" style="81" customWidth="1"/>
    <col min="2051" max="2051" width="24.5703125" style="81" customWidth="1"/>
    <col min="2052" max="2052" width="11.5703125" style="81" customWidth="1"/>
    <col min="2053" max="2304" width="9.140625" style="81"/>
    <col min="2305" max="2305" width="7" style="81" customWidth="1"/>
    <col min="2306" max="2306" width="64.85546875" style="81" customWidth="1"/>
    <col min="2307" max="2307" width="24.5703125" style="81" customWidth="1"/>
    <col min="2308" max="2308" width="11.5703125" style="81" customWidth="1"/>
    <col min="2309" max="2560" width="9.140625" style="81"/>
    <col min="2561" max="2561" width="7" style="81" customWidth="1"/>
    <col min="2562" max="2562" width="64.85546875" style="81" customWidth="1"/>
    <col min="2563" max="2563" width="24.5703125" style="81" customWidth="1"/>
    <col min="2564" max="2564" width="11.5703125" style="81" customWidth="1"/>
    <col min="2565" max="2816" width="9.140625" style="81"/>
    <col min="2817" max="2817" width="7" style="81" customWidth="1"/>
    <col min="2818" max="2818" width="64.85546875" style="81" customWidth="1"/>
    <col min="2819" max="2819" width="24.5703125" style="81" customWidth="1"/>
    <col min="2820" max="2820" width="11.5703125" style="81" customWidth="1"/>
    <col min="2821" max="3072" width="9.140625" style="81"/>
    <col min="3073" max="3073" width="7" style="81" customWidth="1"/>
    <col min="3074" max="3074" width="64.85546875" style="81" customWidth="1"/>
    <col min="3075" max="3075" width="24.5703125" style="81" customWidth="1"/>
    <col min="3076" max="3076" width="11.5703125" style="81" customWidth="1"/>
    <col min="3077" max="3328" width="9.140625" style="81"/>
    <col min="3329" max="3329" width="7" style="81" customWidth="1"/>
    <col min="3330" max="3330" width="64.85546875" style="81" customWidth="1"/>
    <col min="3331" max="3331" width="24.5703125" style="81" customWidth="1"/>
    <col min="3332" max="3332" width="11.5703125" style="81" customWidth="1"/>
    <col min="3333" max="3584" width="9.140625" style="81"/>
    <col min="3585" max="3585" width="7" style="81" customWidth="1"/>
    <col min="3586" max="3586" width="64.85546875" style="81" customWidth="1"/>
    <col min="3587" max="3587" width="24.5703125" style="81" customWidth="1"/>
    <col min="3588" max="3588" width="11.5703125" style="81" customWidth="1"/>
    <col min="3589" max="3840" width="9.140625" style="81"/>
    <col min="3841" max="3841" width="7" style="81" customWidth="1"/>
    <col min="3842" max="3842" width="64.85546875" style="81" customWidth="1"/>
    <col min="3843" max="3843" width="24.5703125" style="81" customWidth="1"/>
    <col min="3844" max="3844" width="11.5703125" style="81" customWidth="1"/>
    <col min="3845" max="4096" width="9.140625" style="81"/>
    <col min="4097" max="4097" width="7" style="81" customWidth="1"/>
    <col min="4098" max="4098" width="64.85546875" style="81" customWidth="1"/>
    <col min="4099" max="4099" width="24.5703125" style="81" customWidth="1"/>
    <col min="4100" max="4100" width="11.5703125" style="81" customWidth="1"/>
    <col min="4101" max="4352" width="9.140625" style="81"/>
    <col min="4353" max="4353" width="7" style="81" customWidth="1"/>
    <col min="4354" max="4354" width="64.85546875" style="81" customWidth="1"/>
    <col min="4355" max="4355" width="24.5703125" style="81" customWidth="1"/>
    <col min="4356" max="4356" width="11.5703125" style="81" customWidth="1"/>
    <col min="4357" max="4608" width="9.140625" style="81"/>
    <col min="4609" max="4609" width="7" style="81" customWidth="1"/>
    <col min="4610" max="4610" width="64.85546875" style="81" customWidth="1"/>
    <col min="4611" max="4611" width="24.5703125" style="81" customWidth="1"/>
    <col min="4612" max="4612" width="11.5703125" style="81" customWidth="1"/>
    <col min="4613" max="4864" width="9.140625" style="81"/>
    <col min="4865" max="4865" width="7" style="81" customWidth="1"/>
    <col min="4866" max="4866" width="64.85546875" style="81" customWidth="1"/>
    <col min="4867" max="4867" width="24.5703125" style="81" customWidth="1"/>
    <col min="4868" max="4868" width="11.5703125" style="81" customWidth="1"/>
    <col min="4869" max="5120" width="9.140625" style="81"/>
    <col min="5121" max="5121" width="7" style="81" customWidth="1"/>
    <col min="5122" max="5122" width="64.85546875" style="81" customWidth="1"/>
    <col min="5123" max="5123" width="24.5703125" style="81" customWidth="1"/>
    <col min="5124" max="5124" width="11.5703125" style="81" customWidth="1"/>
    <col min="5125" max="5376" width="9.140625" style="81"/>
    <col min="5377" max="5377" width="7" style="81" customWidth="1"/>
    <col min="5378" max="5378" width="64.85546875" style="81" customWidth="1"/>
    <col min="5379" max="5379" width="24.5703125" style="81" customWidth="1"/>
    <col min="5380" max="5380" width="11.5703125" style="81" customWidth="1"/>
    <col min="5381" max="5632" width="9.140625" style="81"/>
    <col min="5633" max="5633" width="7" style="81" customWidth="1"/>
    <col min="5634" max="5634" width="64.85546875" style="81" customWidth="1"/>
    <col min="5635" max="5635" width="24.5703125" style="81" customWidth="1"/>
    <col min="5636" max="5636" width="11.5703125" style="81" customWidth="1"/>
    <col min="5637" max="5888" width="9.140625" style="81"/>
    <col min="5889" max="5889" width="7" style="81" customWidth="1"/>
    <col min="5890" max="5890" width="64.85546875" style="81" customWidth="1"/>
    <col min="5891" max="5891" width="24.5703125" style="81" customWidth="1"/>
    <col min="5892" max="5892" width="11.5703125" style="81" customWidth="1"/>
    <col min="5893" max="6144" width="9.140625" style="81"/>
    <col min="6145" max="6145" width="7" style="81" customWidth="1"/>
    <col min="6146" max="6146" width="64.85546875" style="81" customWidth="1"/>
    <col min="6147" max="6147" width="24.5703125" style="81" customWidth="1"/>
    <col min="6148" max="6148" width="11.5703125" style="81" customWidth="1"/>
    <col min="6149" max="6400" width="9.140625" style="81"/>
    <col min="6401" max="6401" width="7" style="81" customWidth="1"/>
    <col min="6402" max="6402" width="64.85546875" style="81" customWidth="1"/>
    <col min="6403" max="6403" width="24.5703125" style="81" customWidth="1"/>
    <col min="6404" max="6404" width="11.5703125" style="81" customWidth="1"/>
    <col min="6405" max="6656" width="9.140625" style="81"/>
    <col min="6657" max="6657" width="7" style="81" customWidth="1"/>
    <col min="6658" max="6658" width="64.85546875" style="81" customWidth="1"/>
    <col min="6659" max="6659" width="24.5703125" style="81" customWidth="1"/>
    <col min="6660" max="6660" width="11.5703125" style="81" customWidth="1"/>
    <col min="6661" max="6912" width="9.140625" style="81"/>
    <col min="6913" max="6913" width="7" style="81" customWidth="1"/>
    <col min="6914" max="6914" width="64.85546875" style="81" customWidth="1"/>
    <col min="6915" max="6915" width="24.5703125" style="81" customWidth="1"/>
    <col min="6916" max="6916" width="11.5703125" style="81" customWidth="1"/>
    <col min="6917" max="7168" width="9.140625" style="81"/>
    <col min="7169" max="7169" width="7" style="81" customWidth="1"/>
    <col min="7170" max="7170" width="64.85546875" style="81" customWidth="1"/>
    <col min="7171" max="7171" width="24.5703125" style="81" customWidth="1"/>
    <col min="7172" max="7172" width="11.5703125" style="81" customWidth="1"/>
    <col min="7173" max="7424" width="9.140625" style="81"/>
    <col min="7425" max="7425" width="7" style="81" customWidth="1"/>
    <col min="7426" max="7426" width="64.85546875" style="81" customWidth="1"/>
    <col min="7427" max="7427" width="24.5703125" style="81" customWidth="1"/>
    <col min="7428" max="7428" width="11.5703125" style="81" customWidth="1"/>
    <col min="7429" max="7680" width="9.140625" style="81"/>
    <col min="7681" max="7681" width="7" style="81" customWidth="1"/>
    <col min="7682" max="7682" width="64.85546875" style="81" customWidth="1"/>
    <col min="7683" max="7683" width="24.5703125" style="81" customWidth="1"/>
    <col min="7684" max="7684" width="11.5703125" style="81" customWidth="1"/>
    <col min="7685" max="7936" width="9.140625" style="81"/>
    <col min="7937" max="7937" width="7" style="81" customWidth="1"/>
    <col min="7938" max="7938" width="64.85546875" style="81" customWidth="1"/>
    <col min="7939" max="7939" width="24.5703125" style="81" customWidth="1"/>
    <col min="7940" max="7940" width="11.5703125" style="81" customWidth="1"/>
    <col min="7941" max="8192" width="9.140625" style="81"/>
    <col min="8193" max="8193" width="7" style="81" customWidth="1"/>
    <col min="8194" max="8194" width="64.85546875" style="81" customWidth="1"/>
    <col min="8195" max="8195" width="24.5703125" style="81" customWidth="1"/>
    <col min="8196" max="8196" width="11.5703125" style="81" customWidth="1"/>
    <col min="8197" max="8448" width="9.140625" style="81"/>
    <col min="8449" max="8449" width="7" style="81" customWidth="1"/>
    <col min="8450" max="8450" width="64.85546875" style="81" customWidth="1"/>
    <col min="8451" max="8451" width="24.5703125" style="81" customWidth="1"/>
    <col min="8452" max="8452" width="11.5703125" style="81" customWidth="1"/>
    <col min="8453" max="8704" width="9.140625" style="81"/>
    <col min="8705" max="8705" width="7" style="81" customWidth="1"/>
    <col min="8706" max="8706" width="64.85546875" style="81" customWidth="1"/>
    <col min="8707" max="8707" width="24.5703125" style="81" customWidth="1"/>
    <col min="8708" max="8708" width="11.5703125" style="81" customWidth="1"/>
    <col min="8709" max="8960" width="9.140625" style="81"/>
    <col min="8961" max="8961" width="7" style="81" customWidth="1"/>
    <col min="8962" max="8962" width="64.85546875" style="81" customWidth="1"/>
    <col min="8963" max="8963" width="24.5703125" style="81" customWidth="1"/>
    <col min="8964" max="8964" width="11.5703125" style="81" customWidth="1"/>
    <col min="8965" max="9216" width="9.140625" style="81"/>
    <col min="9217" max="9217" width="7" style="81" customWidth="1"/>
    <col min="9218" max="9218" width="64.85546875" style="81" customWidth="1"/>
    <col min="9219" max="9219" width="24.5703125" style="81" customWidth="1"/>
    <col min="9220" max="9220" width="11.5703125" style="81" customWidth="1"/>
    <col min="9221" max="9472" width="9.140625" style="81"/>
    <col min="9473" max="9473" width="7" style="81" customWidth="1"/>
    <col min="9474" max="9474" width="64.85546875" style="81" customWidth="1"/>
    <col min="9475" max="9475" width="24.5703125" style="81" customWidth="1"/>
    <col min="9476" max="9476" width="11.5703125" style="81" customWidth="1"/>
    <col min="9477" max="9728" width="9.140625" style="81"/>
    <col min="9729" max="9729" width="7" style="81" customWidth="1"/>
    <col min="9730" max="9730" width="64.85546875" style="81" customWidth="1"/>
    <col min="9731" max="9731" width="24.5703125" style="81" customWidth="1"/>
    <col min="9732" max="9732" width="11.5703125" style="81" customWidth="1"/>
    <col min="9733" max="9984" width="9.140625" style="81"/>
    <col min="9985" max="9985" width="7" style="81" customWidth="1"/>
    <col min="9986" max="9986" width="64.85546875" style="81" customWidth="1"/>
    <col min="9987" max="9987" width="24.5703125" style="81" customWidth="1"/>
    <col min="9988" max="9988" width="11.5703125" style="81" customWidth="1"/>
    <col min="9989" max="10240" width="9.140625" style="81"/>
    <col min="10241" max="10241" width="7" style="81" customWidth="1"/>
    <col min="10242" max="10242" width="64.85546875" style="81" customWidth="1"/>
    <col min="10243" max="10243" width="24.5703125" style="81" customWidth="1"/>
    <col min="10244" max="10244" width="11.5703125" style="81" customWidth="1"/>
    <col min="10245" max="10496" width="9.140625" style="81"/>
    <col min="10497" max="10497" width="7" style="81" customWidth="1"/>
    <col min="10498" max="10498" width="64.85546875" style="81" customWidth="1"/>
    <col min="10499" max="10499" width="24.5703125" style="81" customWidth="1"/>
    <col min="10500" max="10500" width="11.5703125" style="81" customWidth="1"/>
    <col min="10501" max="10752" width="9.140625" style="81"/>
    <col min="10753" max="10753" width="7" style="81" customWidth="1"/>
    <col min="10754" max="10754" width="64.85546875" style="81" customWidth="1"/>
    <col min="10755" max="10755" width="24.5703125" style="81" customWidth="1"/>
    <col min="10756" max="10756" width="11.5703125" style="81" customWidth="1"/>
    <col min="10757" max="11008" width="9.140625" style="81"/>
    <col min="11009" max="11009" width="7" style="81" customWidth="1"/>
    <col min="11010" max="11010" width="64.85546875" style="81" customWidth="1"/>
    <col min="11011" max="11011" width="24.5703125" style="81" customWidth="1"/>
    <col min="11012" max="11012" width="11.5703125" style="81" customWidth="1"/>
    <col min="11013" max="11264" width="9.140625" style="81"/>
    <col min="11265" max="11265" width="7" style="81" customWidth="1"/>
    <col min="11266" max="11266" width="64.85546875" style="81" customWidth="1"/>
    <col min="11267" max="11267" width="24.5703125" style="81" customWidth="1"/>
    <col min="11268" max="11268" width="11.5703125" style="81" customWidth="1"/>
    <col min="11269" max="11520" width="9.140625" style="81"/>
    <col min="11521" max="11521" width="7" style="81" customWidth="1"/>
    <col min="11522" max="11522" width="64.85546875" style="81" customWidth="1"/>
    <col min="11523" max="11523" width="24.5703125" style="81" customWidth="1"/>
    <col min="11524" max="11524" width="11.5703125" style="81" customWidth="1"/>
    <col min="11525" max="11776" width="9.140625" style="81"/>
    <col min="11777" max="11777" width="7" style="81" customWidth="1"/>
    <col min="11778" max="11778" width="64.85546875" style="81" customWidth="1"/>
    <col min="11779" max="11779" width="24.5703125" style="81" customWidth="1"/>
    <col min="11780" max="11780" width="11.5703125" style="81" customWidth="1"/>
    <col min="11781" max="12032" width="9.140625" style="81"/>
    <col min="12033" max="12033" width="7" style="81" customWidth="1"/>
    <col min="12034" max="12034" width="64.85546875" style="81" customWidth="1"/>
    <col min="12035" max="12035" width="24.5703125" style="81" customWidth="1"/>
    <col min="12036" max="12036" width="11.5703125" style="81" customWidth="1"/>
    <col min="12037" max="12288" width="9.140625" style="81"/>
    <col min="12289" max="12289" width="7" style="81" customWidth="1"/>
    <col min="12290" max="12290" width="64.85546875" style="81" customWidth="1"/>
    <col min="12291" max="12291" width="24.5703125" style="81" customWidth="1"/>
    <col min="12292" max="12292" width="11.5703125" style="81" customWidth="1"/>
    <col min="12293" max="12544" width="9.140625" style="81"/>
    <col min="12545" max="12545" width="7" style="81" customWidth="1"/>
    <col min="12546" max="12546" width="64.85546875" style="81" customWidth="1"/>
    <col min="12547" max="12547" width="24.5703125" style="81" customWidth="1"/>
    <col min="12548" max="12548" width="11.5703125" style="81" customWidth="1"/>
    <col min="12549" max="12800" width="9.140625" style="81"/>
    <col min="12801" max="12801" width="7" style="81" customWidth="1"/>
    <col min="12802" max="12802" width="64.85546875" style="81" customWidth="1"/>
    <col min="12803" max="12803" width="24.5703125" style="81" customWidth="1"/>
    <col min="12804" max="12804" width="11.5703125" style="81" customWidth="1"/>
    <col min="12805" max="13056" width="9.140625" style="81"/>
    <col min="13057" max="13057" width="7" style="81" customWidth="1"/>
    <col min="13058" max="13058" width="64.85546875" style="81" customWidth="1"/>
    <col min="13059" max="13059" width="24.5703125" style="81" customWidth="1"/>
    <col min="13060" max="13060" width="11.5703125" style="81" customWidth="1"/>
    <col min="13061" max="13312" width="9.140625" style="81"/>
    <col min="13313" max="13313" width="7" style="81" customWidth="1"/>
    <col min="13314" max="13314" width="64.85546875" style="81" customWidth="1"/>
    <col min="13315" max="13315" width="24.5703125" style="81" customWidth="1"/>
    <col min="13316" max="13316" width="11.5703125" style="81" customWidth="1"/>
    <col min="13317" max="13568" width="9.140625" style="81"/>
    <col min="13569" max="13569" width="7" style="81" customWidth="1"/>
    <col min="13570" max="13570" width="64.85546875" style="81" customWidth="1"/>
    <col min="13571" max="13571" width="24.5703125" style="81" customWidth="1"/>
    <col min="13572" max="13572" width="11.5703125" style="81" customWidth="1"/>
    <col min="13573" max="13824" width="9.140625" style="81"/>
    <col min="13825" max="13825" width="7" style="81" customWidth="1"/>
    <col min="13826" max="13826" width="64.85546875" style="81" customWidth="1"/>
    <col min="13827" max="13827" width="24.5703125" style="81" customWidth="1"/>
    <col min="13828" max="13828" width="11.5703125" style="81" customWidth="1"/>
    <col min="13829" max="14080" width="9.140625" style="81"/>
    <col min="14081" max="14081" width="7" style="81" customWidth="1"/>
    <col min="14082" max="14082" width="64.85546875" style="81" customWidth="1"/>
    <col min="14083" max="14083" width="24.5703125" style="81" customWidth="1"/>
    <col min="14084" max="14084" width="11.5703125" style="81" customWidth="1"/>
    <col min="14085" max="14336" width="9.140625" style="81"/>
    <col min="14337" max="14337" width="7" style="81" customWidth="1"/>
    <col min="14338" max="14338" width="64.85546875" style="81" customWidth="1"/>
    <col min="14339" max="14339" width="24.5703125" style="81" customWidth="1"/>
    <col min="14340" max="14340" width="11.5703125" style="81" customWidth="1"/>
    <col min="14341" max="14592" width="9.140625" style="81"/>
    <col min="14593" max="14593" width="7" style="81" customWidth="1"/>
    <col min="14594" max="14594" width="64.85546875" style="81" customWidth="1"/>
    <col min="14595" max="14595" width="24.5703125" style="81" customWidth="1"/>
    <col min="14596" max="14596" width="11.5703125" style="81" customWidth="1"/>
    <col min="14597" max="14848" width="9.140625" style="81"/>
    <col min="14849" max="14849" width="7" style="81" customWidth="1"/>
    <col min="14850" max="14850" width="64.85546875" style="81" customWidth="1"/>
    <col min="14851" max="14851" width="24.5703125" style="81" customWidth="1"/>
    <col min="14852" max="14852" width="11.5703125" style="81" customWidth="1"/>
    <col min="14853" max="15104" width="9.140625" style="81"/>
    <col min="15105" max="15105" width="7" style="81" customWidth="1"/>
    <col min="15106" max="15106" width="64.85546875" style="81" customWidth="1"/>
    <col min="15107" max="15107" width="24.5703125" style="81" customWidth="1"/>
    <col min="15108" max="15108" width="11.5703125" style="81" customWidth="1"/>
    <col min="15109" max="15360" width="9.140625" style="81"/>
    <col min="15361" max="15361" width="7" style="81" customWidth="1"/>
    <col min="15362" max="15362" width="64.85546875" style="81" customWidth="1"/>
    <col min="15363" max="15363" width="24.5703125" style="81" customWidth="1"/>
    <col min="15364" max="15364" width="11.5703125" style="81" customWidth="1"/>
    <col min="15365" max="15616" width="9.140625" style="81"/>
    <col min="15617" max="15617" width="7" style="81" customWidth="1"/>
    <col min="15618" max="15618" width="64.85546875" style="81" customWidth="1"/>
    <col min="15619" max="15619" width="24.5703125" style="81" customWidth="1"/>
    <col min="15620" max="15620" width="11.5703125" style="81" customWidth="1"/>
    <col min="15621" max="15872" width="9.140625" style="81"/>
    <col min="15873" max="15873" width="7" style="81" customWidth="1"/>
    <col min="15874" max="15874" width="64.85546875" style="81" customWidth="1"/>
    <col min="15875" max="15875" width="24.5703125" style="81" customWidth="1"/>
    <col min="15876" max="15876" width="11.5703125" style="81" customWidth="1"/>
    <col min="15877" max="16128" width="9.140625" style="81"/>
    <col min="16129" max="16129" width="7" style="81" customWidth="1"/>
    <col min="16130" max="16130" width="64.85546875" style="81" customWidth="1"/>
    <col min="16131" max="16131" width="24.5703125" style="81" customWidth="1"/>
    <col min="16132" max="16132" width="11.5703125" style="81" customWidth="1"/>
    <col min="16133" max="16384" width="9.140625" style="81"/>
  </cols>
  <sheetData>
    <row r="1" spans="1:9" s="79" customFormat="1" ht="18.75" thickBot="1">
      <c r="A1" s="278" t="str">
        <f>'[25]MG SoP 01'!A1</f>
        <v>Name of Distribution Licensee: M G V C L</v>
      </c>
      <c r="B1" s="279"/>
      <c r="C1" s="280"/>
    </row>
    <row r="2" spans="1:9" s="79" customFormat="1" ht="18.75" thickBot="1">
      <c r="A2" s="281" t="str">
        <f>'[25]MG SoP 01'!A2</f>
        <v>Quarter :   Q-I  (Apr-May-Jun-2023-24)</v>
      </c>
      <c r="B2" s="282"/>
      <c r="C2" s="283"/>
    </row>
    <row r="3" spans="1:9" s="79" customFormat="1" ht="18.75" thickBot="1">
      <c r="A3" s="284" t="str">
        <f>'[25]MG SoP 01'!A3</f>
        <v>Year: 2023-24</v>
      </c>
      <c r="B3" s="285"/>
      <c r="C3" s="286"/>
    </row>
    <row r="4" spans="1:9" ht="37.5" customHeight="1">
      <c r="A4" s="287" t="s">
        <v>283</v>
      </c>
      <c r="B4" s="288"/>
      <c r="C4" s="289"/>
      <c r="D4" s="80"/>
      <c r="E4" s="80"/>
      <c r="F4" s="80"/>
      <c r="G4" s="80"/>
      <c r="H4" s="80"/>
    </row>
    <row r="5" spans="1:9" ht="31.5" customHeight="1">
      <c r="A5" s="290" t="s">
        <v>284</v>
      </c>
      <c r="B5" s="291"/>
      <c r="C5" s="292"/>
      <c r="D5" s="82"/>
      <c r="E5" s="82"/>
      <c r="F5" s="82"/>
      <c r="G5" s="82"/>
    </row>
    <row r="6" spans="1:9" ht="42" customHeight="1" thickBot="1">
      <c r="A6" s="293"/>
      <c r="B6" s="294"/>
      <c r="C6" s="295"/>
      <c r="D6" s="82"/>
      <c r="E6" s="83"/>
      <c r="F6" s="82"/>
      <c r="G6" s="82"/>
      <c r="H6" s="84"/>
      <c r="I6" s="84"/>
    </row>
    <row r="7" spans="1:9" ht="54">
      <c r="A7" s="85" t="s">
        <v>16</v>
      </c>
      <c r="B7" s="86" t="s">
        <v>285</v>
      </c>
      <c r="C7" s="87" t="s">
        <v>286</v>
      </c>
      <c r="E7" s="84"/>
    </row>
    <row r="8" spans="1:9" ht="48.75" hidden="1" customHeight="1" thickBot="1">
      <c r="A8" s="88"/>
      <c r="B8" s="74"/>
      <c r="C8" s="89"/>
    </row>
    <row r="9" spans="1:9" ht="39.950000000000003" customHeight="1">
      <c r="A9" s="88">
        <v>1</v>
      </c>
      <c r="B9" s="34" t="s">
        <v>287</v>
      </c>
      <c r="C9" s="90">
        <v>3497411</v>
      </c>
      <c r="D9" s="91"/>
      <c r="F9" s="92"/>
      <c r="G9" s="91"/>
      <c r="H9" s="91"/>
      <c r="I9" s="91"/>
    </row>
    <row r="10" spans="1:9" ht="39.950000000000003" customHeight="1">
      <c r="A10" s="88">
        <v>2</v>
      </c>
      <c r="B10" s="34" t="s">
        <v>288</v>
      </c>
      <c r="C10" s="90">
        <v>3497411</v>
      </c>
      <c r="D10" s="91"/>
      <c r="F10" s="92"/>
      <c r="G10" s="91"/>
      <c r="H10" s="91"/>
      <c r="I10" s="91"/>
    </row>
    <row r="11" spans="1:9" ht="39.950000000000003" customHeight="1">
      <c r="A11" s="88">
        <v>3</v>
      </c>
      <c r="B11" s="34" t="s">
        <v>289</v>
      </c>
      <c r="C11" s="90">
        <v>3497411</v>
      </c>
      <c r="D11" s="91"/>
      <c r="F11" s="92"/>
      <c r="G11" s="91"/>
      <c r="H11" s="91"/>
      <c r="I11" s="91"/>
    </row>
    <row r="12" spans="1:9" ht="30.75" customHeight="1">
      <c r="A12" s="74">
        <v>4</v>
      </c>
      <c r="B12" s="34" t="s">
        <v>290</v>
      </c>
      <c r="C12" s="93">
        <v>4600</v>
      </c>
      <c r="E12" s="94"/>
      <c r="F12" s="91"/>
      <c r="G12" s="91"/>
      <c r="H12" s="95"/>
      <c r="I12" s="91"/>
    </row>
    <row r="13" spans="1:9" ht="36">
      <c r="A13" s="74">
        <v>5</v>
      </c>
      <c r="B13" s="34" t="s">
        <v>291</v>
      </c>
      <c r="C13" s="96">
        <v>3605</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
  <sheetViews>
    <sheetView topLeftCell="A7" zoomScaleNormal="100" workbookViewId="0">
      <selection activeCell="F10" sqref="F10"/>
    </sheetView>
  </sheetViews>
  <sheetFormatPr defaultRowHeight="20.25"/>
  <cols>
    <col min="1" max="1" width="8" style="201" bestFit="1" customWidth="1"/>
    <col min="2" max="3" width="25.5703125" style="201" customWidth="1"/>
    <col min="4" max="4" width="22.140625" style="201" customWidth="1"/>
    <col min="5" max="6" width="21.85546875" style="201" customWidth="1"/>
    <col min="7" max="257" width="9.140625" style="201"/>
    <col min="258" max="258" width="8" style="201" bestFit="1" customWidth="1"/>
    <col min="259" max="259" width="25.5703125" style="201" customWidth="1"/>
    <col min="260" max="260" width="22.140625" style="201" customWidth="1"/>
    <col min="261" max="262" width="21.85546875" style="201" customWidth="1"/>
    <col min="263" max="513" width="9.140625" style="201"/>
    <col min="514" max="514" width="8" style="201" bestFit="1" customWidth="1"/>
    <col min="515" max="515" width="25.5703125" style="201" customWidth="1"/>
    <col min="516" max="516" width="22.140625" style="201" customWidth="1"/>
    <col min="517" max="518" width="21.85546875" style="201" customWidth="1"/>
    <col min="519" max="769" width="9.140625" style="201"/>
    <col min="770" max="770" width="8" style="201" bestFit="1" customWidth="1"/>
    <col min="771" max="771" width="25.5703125" style="201" customWidth="1"/>
    <col min="772" max="772" width="22.140625" style="201" customWidth="1"/>
    <col min="773" max="774" width="21.85546875" style="201" customWidth="1"/>
    <col min="775" max="1025" width="9.140625" style="201"/>
    <col min="1026" max="1026" width="8" style="201" bestFit="1" customWidth="1"/>
    <col min="1027" max="1027" width="25.5703125" style="201" customWidth="1"/>
    <col min="1028" max="1028" width="22.140625" style="201" customWidth="1"/>
    <col min="1029" max="1030" width="21.85546875" style="201" customWidth="1"/>
    <col min="1031" max="1281" width="9.140625" style="201"/>
    <col min="1282" max="1282" width="8" style="201" bestFit="1" customWidth="1"/>
    <col min="1283" max="1283" width="25.5703125" style="201" customWidth="1"/>
    <col min="1284" max="1284" width="22.140625" style="201" customWidth="1"/>
    <col min="1285" max="1286" width="21.85546875" style="201" customWidth="1"/>
    <col min="1287" max="1537" width="9.140625" style="201"/>
    <col min="1538" max="1538" width="8" style="201" bestFit="1" customWidth="1"/>
    <col min="1539" max="1539" width="25.5703125" style="201" customWidth="1"/>
    <col min="1540" max="1540" width="22.140625" style="201" customWidth="1"/>
    <col min="1541" max="1542" width="21.85546875" style="201" customWidth="1"/>
    <col min="1543" max="1793" width="9.140625" style="201"/>
    <col min="1794" max="1794" width="8" style="201" bestFit="1" customWidth="1"/>
    <col min="1795" max="1795" width="25.5703125" style="201" customWidth="1"/>
    <col min="1796" max="1796" width="22.140625" style="201" customWidth="1"/>
    <col min="1797" max="1798" width="21.85546875" style="201" customWidth="1"/>
    <col min="1799" max="2049" width="9.140625" style="201"/>
    <col min="2050" max="2050" width="8" style="201" bestFit="1" customWidth="1"/>
    <col min="2051" max="2051" width="25.5703125" style="201" customWidth="1"/>
    <col min="2052" max="2052" width="22.140625" style="201" customWidth="1"/>
    <col min="2053" max="2054" width="21.85546875" style="201" customWidth="1"/>
    <col min="2055" max="2305" width="9.140625" style="201"/>
    <col min="2306" max="2306" width="8" style="201" bestFit="1" customWidth="1"/>
    <col min="2307" max="2307" width="25.5703125" style="201" customWidth="1"/>
    <col min="2308" max="2308" width="22.140625" style="201" customWidth="1"/>
    <col min="2309" max="2310" width="21.85546875" style="201" customWidth="1"/>
    <col min="2311" max="2561" width="9.140625" style="201"/>
    <col min="2562" max="2562" width="8" style="201" bestFit="1" customWidth="1"/>
    <col min="2563" max="2563" width="25.5703125" style="201" customWidth="1"/>
    <col min="2564" max="2564" width="22.140625" style="201" customWidth="1"/>
    <col min="2565" max="2566" width="21.85546875" style="201" customWidth="1"/>
    <col min="2567" max="2817" width="9.140625" style="201"/>
    <col min="2818" max="2818" width="8" style="201" bestFit="1" customWidth="1"/>
    <col min="2819" max="2819" width="25.5703125" style="201" customWidth="1"/>
    <col min="2820" max="2820" width="22.140625" style="201" customWidth="1"/>
    <col min="2821" max="2822" width="21.85546875" style="201" customWidth="1"/>
    <col min="2823" max="3073" width="9.140625" style="201"/>
    <col min="3074" max="3074" width="8" style="201" bestFit="1" customWidth="1"/>
    <col min="3075" max="3075" width="25.5703125" style="201" customWidth="1"/>
    <col min="3076" max="3076" width="22.140625" style="201" customWidth="1"/>
    <col min="3077" max="3078" width="21.85546875" style="201" customWidth="1"/>
    <col min="3079" max="3329" width="9.140625" style="201"/>
    <col min="3330" max="3330" width="8" style="201" bestFit="1" customWidth="1"/>
    <col min="3331" max="3331" width="25.5703125" style="201" customWidth="1"/>
    <col min="3332" max="3332" width="22.140625" style="201" customWidth="1"/>
    <col min="3333" max="3334" width="21.85546875" style="201" customWidth="1"/>
    <col min="3335" max="3585" width="9.140625" style="201"/>
    <col min="3586" max="3586" width="8" style="201" bestFit="1" customWidth="1"/>
    <col min="3587" max="3587" width="25.5703125" style="201" customWidth="1"/>
    <col min="3588" max="3588" width="22.140625" style="201" customWidth="1"/>
    <col min="3589" max="3590" width="21.85546875" style="201" customWidth="1"/>
    <col min="3591" max="3841" width="9.140625" style="201"/>
    <col min="3842" max="3842" width="8" style="201" bestFit="1" customWidth="1"/>
    <col min="3843" max="3843" width="25.5703125" style="201" customWidth="1"/>
    <col min="3844" max="3844" width="22.140625" style="201" customWidth="1"/>
    <col min="3845" max="3846" width="21.85546875" style="201" customWidth="1"/>
    <col min="3847" max="4097" width="9.140625" style="201"/>
    <col min="4098" max="4098" width="8" style="201" bestFit="1" customWidth="1"/>
    <col min="4099" max="4099" width="25.5703125" style="201" customWidth="1"/>
    <col min="4100" max="4100" width="22.140625" style="201" customWidth="1"/>
    <col min="4101" max="4102" width="21.85546875" style="201" customWidth="1"/>
    <col min="4103" max="4353" width="9.140625" style="201"/>
    <col min="4354" max="4354" width="8" style="201" bestFit="1" customWidth="1"/>
    <col min="4355" max="4355" width="25.5703125" style="201" customWidth="1"/>
    <col min="4356" max="4356" width="22.140625" style="201" customWidth="1"/>
    <col min="4357" max="4358" width="21.85546875" style="201" customWidth="1"/>
    <col min="4359" max="4609" width="9.140625" style="201"/>
    <col min="4610" max="4610" width="8" style="201" bestFit="1" customWidth="1"/>
    <col min="4611" max="4611" width="25.5703125" style="201" customWidth="1"/>
    <col min="4612" max="4612" width="22.140625" style="201" customWidth="1"/>
    <col min="4613" max="4614" width="21.85546875" style="201" customWidth="1"/>
    <col min="4615" max="4865" width="9.140625" style="201"/>
    <col min="4866" max="4866" width="8" style="201" bestFit="1" customWidth="1"/>
    <col min="4867" max="4867" width="25.5703125" style="201" customWidth="1"/>
    <col min="4868" max="4868" width="22.140625" style="201" customWidth="1"/>
    <col min="4869" max="4870" width="21.85546875" style="201" customWidth="1"/>
    <col min="4871" max="5121" width="9.140625" style="201"/>
    <col min="5122" max="5122" width="8" style="201" bestFit="1" customWidth="1"/>
    <col min="5123" max="5123" width="25.5703125" style="201" customWidth="1"/>
    <col min="5124" max="5124" width="22.140625" style="201" customWidth="1"/>
    <col min="5125" max="5126" width="21.85546875" style="201" customWidth="1"/>
    <col min="5127" max="5377" width="9.140625" style="201"/>
    <col min="5378" max="5378" width="8" style="201" bestFit="1" customWidth="1"/>
    <col min="5379" max="5379" width="25.5703125" style="201" customWidth="1"/>
    <col min="5380" max="5380" width="22.140625" style="201" customWidth="1"/>
    <col min="5381" max="5382" width="21.85546875" style="201" customWidth="1"/>
    <col min="5383" max="5633" width="9.140625" style="201"/>
    <col min="5634" max="5634" width="8" style="201" bestFit="1" customWidth="1"/>
    <col min="5635" max="5635" width="25.5703125" style="201" customWidth="1"/>
    <col min="5636" max="5636" width="22.140625" style="201" customWidth="1"/>
    <col min="5637" max="5638" width="21.85546875" style="201" customWidth="1"/>
    <col min="5639" max="5889" width="9.140625" style="201"/>
    <col min="5890" max="5890" width="8" style="201" bestFit="1" customWidth="1"/>
    <col min="5891" max="5891" width="25.5703125" style="201" customWidth="1"/>
    <col min="5892" max="5892" width="22.140625" style="201" customWidth="1"/>
    <col min="5893" max="5894" width="21.85546875" style="201" customWidth="1"/>
    <col min="5895" max="6145" width="9.140625" style="201"/>
    <col min="6146" max="6146" width="8" style="201" bestFit="1" customWidth="1"/>
    <col min="6147" max="6147" width="25.5703125" style="201" customWidth="1"/>
    <col min="6148" max="6148" width="22.140625" style="201" customWidth="1"/>
    <col min="6149" max="6150" width="21.85546875" style="201" customWidth="1"/>
    <col min="6151" max="6401" width="9.140625" style="201"/>
    <col min="6402" max="6402" width="8" style="201" bestFit="1" customWidth="1"/>
    <col min="6403" max="6403" width="25.5703125" style="201" customWidth="1"/>
    <col min="6404" max="6404" width="22.140625" style="201" customWidth="1"/>
    <col min="6405" max="6406" width="21.85546875" style="201" customWidth="1"/>
    <col min="6407" max="6657" width="9.140625" style="201"/>
    <col min="6658" max="6658" width="8" style="201" bestFit="1" customWidth="1"/>
    <col min="6659" max="6659" width="25.5703125" style="201" customWidth="1"/>
    <col min="6660" max="6660" width="22.140625" style="201" customWidth="1"/>
    <col min="6661" max="6662" width="21.85546875" style="201" customWidth="1"/>
    <col min="6663" max="6913" width="9.140625" style="201"/>
    <col min="6914" max="6914" width="8" style="201" bestFit="1" customWidth="1"/>
    <col min="6915" max="6915" width="25.5703125" style="201" customWidth="1"/>
    <col min="6916" max="6916" width="22.140625" style="201" customWidth="1"/>
    <col min="6917" max="6918" width="21.85546875" style="201" customWidth="1"/>
    <col min="6919" max="7169" width="9.140625" style="201"/>
    <col min="7170" max="7170" width="8" style="201" bestFit="1" customWidth="1"/>
    <col min="7171" max="7171" width="25.5703125" style="201" customWidth="1"/>
    <col min="7172" max="7172" width="22.140625" style="201" customWidth="1"/>
    <col min="7173" max="7174" width="21.85546875" style="201" customWidth="1"/>
    <col min="7175" max="7425" width="9.140625" style="201"/>
    <col min="7426" max="7426" width="8" style="201" bestFit="1" customWidth="1"/>
    <col min="7427" max="7427" width="25.5703125" style="201" customWidth="1"/>
    <col min="7428" max="7428" width="22.140625" style="201" customWidth="1"/>
    <col min="7429" max="7430" width="21.85546875" style="201" customWidth="1"/>
    <col min="7431" max="7681" width="9.140625" style="201"/>
    <col min="7682" max="7682" width="8" style="201" bestFit="1" customWidth="1"/>
    <col min="7683" max="7683" width="25.5703125" style="201" customWidth="1"/>
    <col min="7684" max="7684" width="22.140625" style="201" customWidth="1"/>
    <col min="7685" max="7686" width="21.85546875" style="201" customWidth="1"/>
    <col min="7687" max="7937" width="9.140625" style="201"/>
    <col min="7938" max="7938" width="8" style="201" bestFit="1" customWidth="1"/>
    <col min="7939" max="7939" width="25.5703125" style="201" customWidth="1"/>
    <col min="7940" max="7940" width="22.140625" style="201" customWidth="1"/>
    <col min="7941" max="7942" width="21.85546875" style="201" customWidth="1"/>
    <col min="7943" max="8193" width="9.140625" style="201"/>
    <col min="8194" max="8194" width="8" style="201" bestFit="1" customWidth="1"/>
    <col min="8195" max="8195" width="25.5703125" style="201" customWidth="1"/>
    <col min="8196" max="8196" width="22.140625" style="201" customWidth="1"/>
    <col min="8197" max="8198" width="21.85546875" style="201" customWidth="1"/>
    <col min="8199" max="8449" width="9.140625" style="201"/>
    <col min="8450" max="8450" width="8" style="201" bestFit="1" customWidth="1"/>
    <col min="8451" max="8451" width="25.5703125" style="201" customWidth="1"/>
    <col min="8452" max="8452" width="22.140625" style="201" customWidth="1"/>
    <col min="8453" max="8454" width="21.85546875" style="201" customWidth="1"/>
    <col min="8455" max="8705" width="9.140625" style="201"/>
    <col min="8706" max="8706" width="8" style="201" bestFit="1" customWidth="1"/>
    <col min="8707" max="8707" width="25.5703125" style="201" customWidth="1"/>
    <col min="8708" max="8708" width="22.140625" style="201" customWidth="1"/>
    <col min="8709" max="8710" width="21.85546875" style="201" customWidth="1"/>
    <col min="8711" max="8961" width="9.140625" style="201"/>
    <col min="8962" max="8962" width="8" style="201" bestFit="1" customWidth="1"/>
    <col min="8963" max="8963" width="25.5703125" style="201" customWidth="1"/>
    <col min="8964" max="8964" width="22.140625" style="201" customWidth="1"/>
    <col min="8965" max="8966" width="21.85546875" style="201" customWidth="1"/>
    <col min="8967" max="9217" width="9.140625" style="201"/>
    <col min="9218" max="9218" width="8" style="201" bestFit="1" customWidth="1"/>
    <col min="9219" max="9219" width="25.5703125" style="201" customWidth="1"/>
    <col min="9220" max="9220" width="22.140625" style="201" customWidth="1"/>
    <col min="9221" max="9222" width="21.85546875" style="201" customWidth="1"/>
    <col min="9223" max="9473" width="9.140625" style="201"/>
    <col min="9474" max="9474" width="8" style="201" bestFit="1" customWidth="1"/>
    <col min="9475" max="9475" width="25.5703125" style="201" customWidth="1"/>
    <col min="9476" max="9476" width="22.140625" style="201" customWidth="1"/>
    <col min="9477" max="9478" width="21.85546875" style="201" customWidth="1"/>
    <col min="9479" max="9729" width="9.140625" style="201"/>
    <col min="9730" max="9730" width="8" style="201" bestFit="1" customWidth="1"/>
    <col min="9731" max="9731" width="25.5703125" style="201" customWidth="1"/>
    <col min="9732" max="9732" width="22.140625" style="201" customWidth="1"/>
    <col min="9733" max="9734" width="21.85546875" style="201" customWidth="1"/>
    <col min="9735" max="9985" width="9.140625" style="201"/>
    <col min="9986" max="9986" width="8" style="201" bestFit="1" customWidth="1"/>
    <col min="9987" max="9987" width="25.5703125" style="201" customWidth="1"/>
    <col min="9988" max="9988" width="22.140625" style="201" customWidth="1"/>
    <col min="9989" max="9990" width="21.85546875" style="201" customWidth="1"/>
    <col min="9991" max="10241" width="9.140625" style="201"/>
    <col min="10242" max="10242" width="8" style="201" bestFit="1" customWidth="1"/>
    <col min="10243" max="10243" width="25.5703125" style="201" customWidth="1"/>
    <col min="10244" max="10244" width="22.140625" style="201" customWidth="1"/>
    <col min="10245" max="10246" width="21.85546875" style="201" customWidth="1"/>
    <col min="10247" max="10497" width="9.140625" style="201"/>
    <col min="10498" max="10498" width="8" style="201" bestFit="1" customWidth="1"/>
    <col min="10499" max="10499" width="25.5703125" style="201" customWidth="1"/>
    <col min="10500" max="10500" width="22.140625" style="201" customWidth="1"/>
    <col min="10501" max="10502" width="21.85546875" style="201" customWidth="1"/>
    <col min="10503" max="10753" width="9.140625" style="201"/>
    <col min="10754" max="10754" width="8" style="201" bestFit="1" customWidth="1"/>
    <col min="10755" max="10755" width="25.5703125" style="201" customWidth="1"/>
    <col min="10756" max="10756" width="22.140625" style="201" customWidth="1"/>
    <col min="10757" max="10758" width="21.85546875" style="201" customWidth="1"/>
    <col min="10759" max="11009" width="9.140625" style="201"/>
    <col min="11010" max="11010" width="8" style="201" bestFit="1" customWidth="1"/>
    <col min="11011" max="11011" width="25.5703125" style="201" customWidth="1"/>
    <col min="11012" max="11012" width="22.140625" style="201" customWidth="1"/>
    <col min="11013" max="11014" width="21.85546875" style="201" customWidth="1"/>
    <col min="11015" max="11265" width="9.140625" style="201"/>
    <col min="11266" max="11266" width="8" style="201" bestFit="1" customWidth="1"/>
    <col min="11267" max="11267" width="25.5703125" style="201" customWidth="1"/>
    <col min="11268" max="11268" width="22.140625" style="201" customWidth="1"/>
    <col min="11269" max="11270" width="21.85546875" style="201" customWidth="1"/>
    <col min="11271" max="11521" width="9.140625" style="201"/>
    <col min="11522" max="11522" width="8" style="201" bestFit="1" customWidth="1"/>
    <col min="11523" max="11523" width="25.5703125" style="201" customWidth="1"/>
    <col min="11524" max="11524" width="22.140625" style="201" customWidth="1"/>
    <col min="11525" max="11526" width="21.85546875" style="201" customWidth="1"/>
    <col min="11527" max="11777" width="9.140625" style="201"/>
    <col min="11778" max="11778" width="8" style="201" bestFit="1" customWidth="1"/>
    <col min="11779" max="11779" width="25.5703125" style="201" customWidth="1"/>
    <col min="11780" max="11780" width="22.140625" style="201" customWidth="1"/>
    <col min="11781" max="11782" width="21.85546875" style="201" customWidth="1"/>
    <col min="11783" max="12033" width="9.140625" style="201"/>
    <col min="12034" max="12034" width="8" style="201" bestFit="1" customWidth="1"/>
    <col min="12035" max="12035" width="25.5703125" style="201" customWidth="1"/>
    <col min="12036" max="12036" width="22.140625" style="201" customWidth="1"/>
    <col min="12037" max="12038" width="21.85546875" style="201" customWidth="1"/>
    <col min="12039" max="12289" width="9.140625" style="201"/>
    <col min="12290" max="12290" width="8" style="201" bestFit="1" customWidth="1"/>
    <col min="12291" max="12291" width="25.5703125" style="201" customWidth="1"/>
    <col min="12292" max="12292" width="22.140625" style="201" customWidth="1"/>
    <col min="12293" max="12294" width="21.85546875" style="201" customWidth="1"/>
    <col min="12295" max="12545" width="9.140625" style="201"/>
    <col min="12546" max="12546" width="8" style="201" bestFit="1" customWidth="1"/>
    <col min="12547" max="12547" width="25.5703125" style="201" customWidth="1"/>
    <col min="12548" max="12548" width="22.140625" style="201" customWidth="1"/>
    <col min="12549" max="12550" width="21.85546875" style="201" customWidth="1"/>
    <col min="12551" max="12801" width="9.140625" style="201"/>
    <col min="12802" max="12802" width="8" style="201" bestFit="1" customWidth="1"/>
    <col min="12803" max="12803" width="25.5703125" style="201" customWidth="1"/>
    <col min="12804" max="12804" width="22.140625" style="201" customWidth="1"/>
    <col min="12805" max="12806" width="21.85546875" style="201" customWidth="1"/>
    <col min="12807" max="13057" width="9.140625" style="201"/>
    <col min="13058" max="13058" width="8" style="201" bestFit="1" customWidth="1"/>
    <col min="13059" max="13059" width="25.5703125" style="201" customWidth="1"/>
    <col min="13060" max="13060" width="22.140625" style="201" customWidth="1"/>
    <col min="13061" max="13062" width="21.85546875" style="201" customWidth="1"/>
    <col min="13063" max="13313" width="9.140625" style="201"/>
    <col min="13314" max="13314" width="8" style="201" bestFit="1" customWidth="1"/>
    <col min="13315" max="13315" width="25.5703125" style="201" customWidth="1"/>
    <col min="13316" max="13316" width="22.140625" style="201" customWidth="1"/>
    <col min="13317" max="13318" width="21.85546875" style="201" customWidth="1"/>
    <col min="13319" max="13569" width="9.140625" style="201"/>
    <col min="13570" max="13570" width="8" style="201" bestFit="1" customWidth="1"/>
    <col min="13571" max="13571" width="25.5703125" style="201" customWidth="1"/>
    <col min="13572" max="13572" width="22.140625" style="201" customWidth="1"/>
    <col min="13573" max="13574" width="21.85546875" style="201" customWidth="1"/>
    <col min="13575" max="13825" width="9.140625" style="201"/>
    <col min="13826" max="13826" width="8" style="201" bestFit="1" customWidth="1"/>
    <col min="13827" max="13827" width="25.5703125" style="201" customWidth="1"/>
    <col min="13828" max="13828" width="22.140625" style="201" customWidth="1"/>
    <col min="13829" max="13830" width="21.85546875" style="201" customWidth="1"/>
    <col min="13831" max="14081" width="9.140625" style="201"/>
    <col min="14082" max="14082" width="8" style="201" bestFit="1" customWidth="1"/>
    <col min="14083" max="14083" width="25.5703125" style="201" customWidth="1"/>
    <col min="14084" max="14084" width="22.140625" style="201" customWidth="1"/>
    <col min="14085" max="14086" width="21.85546875" style="201" customWidth="1"/>
    <col min="14087" max="14337" width="9.140625" style="201"/>
    <col min="14338" max="14338" width="8" style="201" bestFit="1" customWidth="1"/>
    <col min="14339" max="14339" width="25.5703125" style="201" customWidth="1"/>
    <col min="14340" max="14340" width="22.140625" style="201" customWidth="1"/>
    <col min="14341" max="14342" width="21.85546875" style="201" customWidth="1"/>
    <col min="14343" max="14593" width="9.140625" style="201"/>
    <col min="14594" max="14594" width="8" style="201" bestFit="1" customWidth="1"/>
    <col min="14595" max="14595" width="25.5703125" style="201" customWidth="1"/>
    <col min="14596" max="14596" width="22.140625" style="201" customWidth="1"/>
    <col min="14597" max="14598" width="21.85546875" style="201" customWidth="1"/>
    <col min="14599" max="14849" width="9.140625" style="201"/>
    <col min="14850" max="14850" width="8" style="201" bestFit="1" customWidth="1"/>
    <col min="14851" max="14851" width="25.5703125" style="201" customWidth="1"/>
    <col min="14852" max="14852" width="22.140625" style="201" customWidth="1"/>
    <col min="14853" max="14854" width="21.85546875" style="201" customWidth="1"/>
    <col min="14855" max="15105" width="9.140625" style="201"/>
    <col min="15106" max="15106" width="8" style="201" bestFit="1" customWidth="1"/>
    <col min="15107" max="15107" width="25.5703125" style="201" customWidth="1"/>
    <col min="15108" max="15108" width="22.140625" style="201" customWidth="1"/>
    <col min="15109" max="15110" width="21.85546875" style="201" customWidth="1"/>
    <col min="15111" max="15361" width="9.140625" style="201"/>
    <col min="15362" max="15362" width="8" style="201" bestFit="1" customWidth="1"/>
    <col min="15363" max="15363" width="25.5703125" style="201" customWidth="1"/>
    <col min="15364" max="15364" width="22.140625" style="201" customWidth="1"/>
    <col min="15365" max="15366" width="21.85546875" style="201" customWidth="1"/>
    <col min="15367" max="15617" width="9.140625" style="201"/>
    <col min="15618" max="15618" width="8" style="201" bestFit="1" customWidth="1"/>
    <col min="15619" max="15619" width="25.5703125" style="201" customWidth="1"/>
    <col min="15620" max="15620" width="22.140625" style="201" customWidth="1"/>
    <col min="15621" max="15622" width="21.85546875" style="201" customWidth="1"/>
    <col min="15623" max="15873" width="9.140625" style="201"/>
    <col min="15874" max="15874" width="8" style="201" bestFit="1" customWidth="1"/>
    <col min="15875" max="15875" width="25.5703125" style="201" customWidth="1"/>
    <col min="15876" max="15876" width="22.140625" style="201" customWidth="1"/>
    <col min="15877" max="15878" width="21.85546875" style="201" customWidth="1"/>
    <col min="15879" max="16129" width="9.140625" style="201"/>
    <col min="16130" max="16130" width="8" style="201" bestFit="1" customWidth="1"/>
    <col min="16131" max="16131" width="25.5703125" style="201" customWidth="1"/>
    <col min="16132" max="16132" width="22.140625" style="201" customWidth="1"/>
    <col min="16133" max="16134" width="21.85546875" style="201" customWidth="1"/>
    <col min="16135" max="16384" width="9.140625" style="201"/>
  </cols>
  <sheetData>
    <row r="1" spans="1:257" ht="21">
      <c r="A1" s="274" t="str">
        <f>'[26]MG COVER PAGE'!A1</f>
        <v>Name of Distribution Licensee: M G V C L</v>
      </c>
      <c r="B1" s="274"/>
      <c r="C1" s="274"/>
      <c r="D1" s="274"/>
      <c r="E1" s="274"/>
      <c r="F1" s="274"/>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c r="AL1" s="200"/>
      <c r="AM1" s="200"/>
      <c r="AN1" s="200"/>
      <c r="AO1" s="200"/>
      <c r="AP1" s="200"/>
      <c r="AQ1" s="200"/>
      <c r="AR1" s="200"/>
      <c r="AS1" s="200"/>
      <c r="AT1" s="200"/>
      <c r="AU1" s="200"/>
      <c r="AV1" s="200"/>
      <c r="AW1" s="200"/>
      <c r="AX1" s="200"/>
      <c r="AY1" s="200"/>
      <c r="AZ1" s="200"/>
      <c r="BA1" s="200"/>
      <c r="BB1" s="200"/>
      <c r="BC1" s="200"/>
      <c r="BD1" s="200"/>
      <c r="BE1" s="200"/>
      <c r="BF1" s="200"/>
      <c r="BG1" s="200"/>
      <c r="BH1" s="200"/>
      <c r="BI1" s="200"/>
      <c r="BJ1" s="200"/>
      <c r="BK1" s="200"/>
      <c r="BL1" s="200"/>
      <c r="BM1" s="200"/>
      <c r="BN1" s="200"/>
      <c r="BO1" s="200"/>
      <c r="BP1" s="200"/>
      <c r="BQ1" s="200"/>
      <c r="BR1" s="200"/>
      <c r="BS1" s="200"/>
      <c r="BT1" s="200"/>
      <c r="BU1" s="200"/>
      <c r="BV1" s="200"/>
      <c r="BW1" s="200"/>
      <c r="BX1" s="200"/>
      <c r="BY1" s="200"/>
      <c r="BZ1" s="200"/>
      <c r="CA1" s="200"/>
      <c r="CB1" s="200"/>
      <c r="CC1" s="200"/>
      <c r="CD1" s="200"/>
      <c r="CE1" s="200"/>
      <c r="CF1" s="200"/>
      <c r="CG1" s="200"/>
      <c r="CH1" s="200"/>
      <c r="CI1" s="200"/>
      <c r="CJ1" s="200"/>
      <c r="CK1" s="200"/>
      <c r="CL1" s="200"/>
      <c r="CM1" s="200"/>
      <c r="CN1" s="200"/>
      <c r="CO1" s="200"/>
      <c r="CP1" s="200"/>
      <c r="CQ1" s="200"/>
      <c r="CR1" s="200"/>
      <c r="CS1" s="200"/>
      <c r="CT1" s="200"/>
      <c r="CU1" s="200"/>
      <c r="CV1" s="200"/>
      <c r="CW1" s="200"/>
      <c r="CX1" s="200"/>
      <c r="CY1" s="200"/>
      <c r="CZ1" s="200"/>
      <c r="DA1" s="200"/>
      <c r="DB1" s="200"/>
      <c r="DC1" s="200"/>
      <c r="DD1" s="200"/>
      <c r="DE1" s="200"/>
      <c r="DF1" s="200"/>
      <c r="DG1" s="200"/>
      <c r="DH1" s="200"/>
      <c r="DI1" s="200"/>
      <c r="DJ1" s="200"/>
      <c r="DK1" s="200"/>
      <c r="DL1" s="200"/>
      <c r="DM1" s="200"/>
      <c r="DN1" s="200"/>
      <c r="DO1" s="200"/>
      <c r="DP1" s="200"/>
      <c r="DQ1" s="200"/>
      <c r="DR1" s="200"/>
      <c r="DS1" s="200"/>
      <c r="DT1" s="200"/>
      <c r="DU1" s="200"/>
      <c r="DV1" s="200"/>
      <c r="DW1" s="200"/>
      <c r="DX1" s="200"/>
      <c r="DY1" s="200"/>
      <c r="DZ1" s="200"/>
      <c r="EA1" s="200"/>
      <c r="EB1" s="200"/>
      <c r="EC1" s="200"/>
      <c r="ED1" s="200"/>
      <c r="EE1" s="200"/>
      <c r="EF1" s="200"/>
      <c r="EG1" s="200"/>
      <c r="EH1" s="200"/>
      <c r="EI1" s="200"/>
      <c r="EJ1" s="200"/>
      <c r="EK1" s="200"/>
      <c r="EL1" s="200"/>
      <c r="EM1" s="200"/>
      <c r="EN1" s="200"/>
      <c r="EO1" s="200"/>
      <c r="EP1" s="200"/>
      <c r="EQ1" s="200"/>
      <c r="ER1" s="200"/>
      <c r="ES1" s="200"/>
      <c r="ET1" s="200"/>
      <c r="EU1" s="200"/>
      <c r="EV1" s="200"/>
      <c r="EW1" s="200"/>
      <c r="EX1" s="200"/>
      <c r="EY1" s="200"/>
      <c r="EZ1" s="200"/>
      <c r="FA1" s="200"/>
      <c r="FB1" s="200"/>
      <c r="FC1" s="200"/>
      <c r="FD1" s="200"/>
      <c r="FE1" s="200"/>
      <c r="FF1" s="200"/>
      <c r="FG1" s="200"/>
      <c r="FH1" s="200"/>
      <c r="FI1" s="200"/>
      <c r="FJ1" s="200"/>
      <c r="FK1" s="200"/>
      <c r="FL1" s="200"/>
      <c r="FM1" s="200"/>
      <c r="FN1" s="200"/>
      <c r="FO1" s="200"/>
      <c r="FP1" s="200"/>
      <c r="FQ1" s="200"/>
      <c r="FR1" s="200"/>
      <c r="FS1" s="200"/>
      <c r="FT1" s="200"/>
      <c r="FU1" s="200"/>
      <c r="FV1" s="200"/>
      <c r="FW1" s="200"/>
      <c r="FX1" s="200"/>
      <c r="FY1" s="200"/>
      <c r="FZ1" s="200"/>
      <c r="GA1" s="200"/>
      <c r="GB1" s="200"/>
      <c r="GC1" s="200"/>
      <c r="GD1" s="200"/>
      <c r="GE1" s="200"/>
      <c r="GF1" s="200"/>
      <c r="GG1" s="200"/>
      <c r="GH1" s="200"/>
      <c r="GI1" s="200"/>
      <c r="GJ1" s="200"/>
      <c r="GK1" s="200"/>
      <c r="GL1" s="200"/>
      <c r="GM1" s="200"/>
      <c r="GN1" s="200"/>
      <c r="GO1" s="200"/>
      <c r="GP1" s="200"/>
      <c r="GQ1" s="200"/>
      <c r="GR1" s="200"/>
      <c r="GS1" s="200"/>
      <c r="GT1" s="200"/>
      <c r="GU1" s="200"/>
      <c r="GV1" s="200"/>
      <c r="GW1" s="200"/>
      <c r="GX1" s="200"/>
      <c r="GY1" s="200"/>
      <c r="GZ1" s="200"/>
      <c r="HA1" s="200"/>
      <c r="HB1" s="200"/>
      <c r="HC1" s="200"/>
      <c r="HD1" s="200"/>
      <c r="HE1" s="200"/>
      <c r="HF1" s="200"/>
      <c r="HG1" s="200"/>
      <c r="HH1" s="200"/>
      <c r="HI1" s="200"/>
      <c r="HJ1" s="200"/>
      <c r="HK1" s="200"/>
      <c r="HL1" s="200"/>
      <c r="HM1" s="200"/>
      <c r="HN1" s="200"/>
      <c r="HO1" s="200"/>
      <c r="HP1" s="200"/>
      <c r="HQ1" s="200"/>
      <c r="HR1" s="200"/>
      <c r="HS1" s="200"/>
      <c r="HT1" s="200"/>
      <c r="HU1" s="200"/>
      <c r="HV1" s="200"/>
      <c r="HW1" s="200"/>
      <c r="HX1" s="200"/>
      <c r="HY1" s="200"/>
      <c r="HZ1" s="200"/>
      <c r="IA1" s="200"/>
      <c r="IB1" s="200"/>
      <c r="IC1" s="200"/>
      <c r="ID1" s="200"/>
      <c r="IE1" s="200"/>
      <c r="IF1" s="200"/>
      <c r="IG1" s="200"/>
      <c r="IH1" s="200"/>
      <c r="II1" s="200"/>
      <c r="IJ1" s="200"/>
      <c r="IK1" s="200"/>
      <c r="IL1" s="200"/>
      <c r="IM1" s="200"/>
      <c r="IN1" s="200"/>
      <c r="IO1" s="200"/>
      <c r="IP1" s="200"/>
      <c r="IQ1" s="200"/>
      <c r="IR1" s="200"/>
      <c r="IS1" s="200"/>
      <c r="IT1" s="200"/>
      <c r="IU1" s="200"/>
      <c r="IV1" s="200"/>
      <c r="IW1" s="200"/>
    </row>
    <row r="2" spans="1:257" ht="21">
      <c r="A2" s="296" t="s">
        <v>413</v>
      </c>
      <c r="B2" s="296"/>
      <c r="C2" s="296"/>
      <c r="D2" s="296"/>
      <c r="E2" s="296"/>
      <c r="F2" s="296"/>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200"/>
      <c r="DK2" s="200"/>
      <c r="DL2" s="200"/>
      <c r="DM2" s="200"/>
      <c r="DN2" s="200"/>
      <c r="DO2" s="200"/>
      <c r="DP2" s="200"/>
      <c r="DQ2" s="200"/>
      <c r="DR2" s="200"/>
      <c r="DS2" s="200"/>
      <c r="DT2" s="200"/>
      <c r="DU2" s="200"/>
      <c r="DV2" s="200"/>
      <c r="DW2" s="200"/>
      <c r="DX2" s="200"/>
      <c r="DY2" s="200"/>
      <c r="DZ2" s="200"/>
      <c r="EA2" s="200"/>
      <c r="EB2" s="200"/>
      <c r="EC2" s="200"/>
      <c r="ED2" s="200"/>
      <c r="EE2" s="200"/>
      <c r="EF2" s="200"/>
      <c r="EG2" s="200"/>
      <c r="EH2" s="200"/>
      <c r="EI2" s="200"/>
      <c r="EJ2" s="200"/>
      <c r="EK2" s="200"/>
      <c r="EL2" s="200"/>
      <c r="EM2" s="200"/>
      <c r="EN2" s="200"/>
      <c r="EO2" s="200"/>
      <c r="EP2" s="200"/>
      <c r="EQ2" s="200"/>
      <c r="ER2" s="200"/>
      <c r="ES2" s="200"/>
      <c r="ET2" s="200"/>
      <c r="EU2" s="200"/>
      <c r="EV2" s="200"/>
      <c r="EW2" s="200"/>
      <c r="EX2" s="200"/>
      <c r="EY2" s="200"/>
      <c r="EZ2" s="200"/>
      <c r="FA2" s="200"/>
      <c r="FB2" s="200"/>
      <c r="FC2" s="200"/>
      <c r="FD2" s="200"/>
      <c r="FE2" s="200"/>
      <c r="FF2" s="200"/>
      <c r="FG2" s="200"/>
      <c r="FH2" s="200"/>
      <c r="FI2" s="200"/>
      <c r="FJ2" s="200"/>
      <c r="FK2" s="200"/>
      <c r="FL2" s="200"/>
      <c r="FM2" s="200"/>
      <c r="FN2" s="200"/>
      <c r="FO2" s="200"/>
      <c r="FP2" s="200"/>
      <c r="FQ2" s="200"/>
      <c r="FR2" s="200"/>
      <c r="FS2" s="200"/>
      <c r="FT2" s="200"/>
      <c r="FU2" s="200"/>
      <c r="FV2" s="200"/>
      <c r="FW2" s="200"/>
      <c r="FX2" s="200"/>
      <c r="FY2" s="200"/>
      <c r="FZ2" s="200"/>
      <c r="GA2" s="200"/>
      <c r="GB2" s="200"/>
      <c r="GC2" s="200"/>
      <c r="GD2" s="200"/>
      <c r="GE2" s="200"/>
      <c r="GF2" s="200"/>
      <c r="GG2" s="200"/>
      <c r="GH2" s="200"/>
      <c r="GI2" s="200"/>
      <c r="GJ2" s="200"/>
      <c r="GK2" s="200"/>
      <c r="GL2" s="200"/>
      <c r="GM2" s="200"/>
      <c r="GN2" s="200"/>
      <c r="GO2" s="200"/>
      <c r="GP2" s="200"/>
      <c r="GQ2" s="200"/>
      <c r="GR2" s="200"/>
      <c r="GS2" s="200"/>
      <c r="GT2" s="200"/>
      <c r="GU2" s="200"/>
      <c r="GV2" s="200"/>
      <c r="GW2" s="200"/>
      <c r="GX2" s="200"/>
      <c r="GY2" s="200"/>
      <c r="GZ2" s="200"/>
      <c r="HA2" s="200"/>
      <c r="HB2" s="200"/>
      <c r="HC2" s="200"/>
      <c r="HD2" s="200"/>
      <c r="HE2" s="200"/>
      <c r="HF2" s="200"/>
      <c r="HG2" s="200"/>
      <c r="HH2" s="200"/>
      <c r="HI2" s="200"/>
      <c r="HJ2" s="200"/>
      <c r="HK2" s="200"/>
      <c r="HL2" s="200"/>
      <c r="HM2" s="200"/>
      <c r="HN2" s="200"/>
      <c r="HO2" s="200"/>
      <c r="HP2" s="200"/>
      <c r="HQ2" s="200"/>
      <c r="HR2" s="200"/>
      <c r="HS2" s="200"/>
      <c r="HT2" s="200"/>
      <c r="HU2" s="200"/>
      <c r="HV2" s="200"/>
      <c r="HW2" s="200"/>
      <c r="HX2" s="200"/>
      <c r="HY2" s="200"/>
      <c r="HZ2" s="200"/>
      <c r="IA2" s="200"/>
      <c r="IB2" s="200"/>
      <c r="IC2" s="200"/>
      <c r="ID2" s="200"/>
      <c r="IE2" s="200"/>
      <c r="IF2" s="200"/>
      <c r="IG2" s="200"/>
      <c r="IH2" s="200"/>
      <c r="II2" s="200"/>
      <c r="IJ2" s="200"/>
      <c r="IK2" s="200"/>
      <c r="IL2" s="200"/>
      <c r="IM2" s="200"/>
      <c r="IN2" s="200"/>
      <c r="IO2" s="200"/>
      <c r="IP2" s="200"/>
      <c r="IQ2" s="200"/>
      <c r="IR2" s="200"/>
      <c r="IS2" s="200"/>
      <c r="IT2" s="200"/>
      <c r="IU2" s="200"/>
      <c r="IV2" s="200"/>
      <c r="IW2" s="200"/>
    </row>
    <row r="3" spans="1:257" ht="21">
      <c r="A3" s="296" t="s">
        <v>395</v>
      </c>
      <c r="B3" s="296"/>
      <c r="C3" s="296"/>
      <c r="D3" s="296"/>
      <c r="E3" s="296"/>
      <c r="F3" s="296"/>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0"/>
      <c r="AM3" s="200"/>
      <c r="AN3" s="200"/>
      <c r="AO3" s="200"/>
      <c r="AP3" s="200"/>
      <c r="AQ3" s="200"/>
      <c r="AR3" s="200"/>
      <c r="AS3" s="200"/>
      <c r="AT3" s="200"/>
      <c r="AU3" s="200"/>
      <c r="AV3" s="200"/>
      <c r="AW3" s="200"/>
      <c r="AX3" s="200"/>
      <c r="AY3" s="200"/>
      <c r="AZ3" s="200"/>
      <c r="BA3" s="200"/>
      <c r="BB3" s="200"/>
      <c r="BC3" s="200"/>
      <c r="BD3" s="200"/>
      <c r="BE3" s="200"/>
      <c r="BF3" s="200"/>
      <c r="BG3" s="200"/>
      <c r="BH3" s="200"/>
      <c r="BI3" s="200"/>
      <c r="BJ3" s="200"/>
      <c r="BK3" s="200"/>
      <c r="BL3" s="200"/>
      <c r="BM3" s="200"/>
      <c r="BN3" s="200"/>
      <c r="BO3" s="200"/>
      <c r="BP3" s="200"/>
      <c r="BQ3" s="200"/>
      <c r="BR3" s="200"/>
      <c r="BS3" s="200"/>
      <c r="BT3" s="200"/>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Y3" s="200"/>
      <c r="CZ3" s="200"/>
      <c r="DA3" s="200"/>
      <c r="DB3" s="200"/>
      <c r="DC3" s="200"/>
      <c r="DD3" s="200"/>
      <c r="DE3" s="200"/>
      <c r="DF3" s="200"/>
      <c r="DG3" s="200"/>
      <c r="DH3" s="200"/>
      <c r="DI3" s="200"/>
      <c r="DJ3" s="200"/>
      <c r="DK3" s="200"/>
      <c r="DL3" s="200"/>
      <c r="DM3" s="200"/>
      <c r="DN3" s="200"/>
      <c r="DO3" s="200"/>
      <c r="DP3" s="200"/>
      <c r="DQ3" s="200"/>
      <c r="DR3" s="200"/>
      <c r="DS3" s="200"/>
      <c r="DT3" s="200"/>
      <c r="DU3" s="200"/>
      <c r="DV3" s="200"/>
      <c r="DW3" s="200"/>
      <c r="DX3" s="200"/>
      <c r="DY3" s="200"/>
      <c r="DZ3" s="200"/>
      <c r="EA3" s="200"/>
      <c r="EB3" s="200"/>
      <c r="EC3" s="200"/>
      <c r="ED3" s="200"/>
      <c r="EE3" s="200"/>
      <c r="EF3" s="200"/>
      <c r="EG3" s="200"/>
      <c r="EH3" s="200"/>
      <c r="EI3" s="200"/>
      <c r="EJ3" s="200"/>
      <c r="EK3" s="200"/>
      <c r="EL3" s="200"/>
      <c r="EM3" s="200"/>
      <c r="EN3" s="200"/>
      <c r="EO3" s="200"/>
      <c r="EP3" s="200"/>
      <c r="EQ3" s="200"/>
      <c r="ER3" s="200"/>
      <c r="ES3" s="200"/>
      <c r="ET3" s="200"/>
      <c r="EU3" s="200"/>
      <c r="EV3" s="200"/>
      <c r="EW3" s="200"/>
      <c r="EX3" s="200"/>
      <c r="EY3" s="200"/>
      <c r="EZ3" s="200"/>
      <c r="FA3" s="200"/>
      <c r="FB3" s="200"/>
      <c r="FC3" s="200"/>
      <c r="FD3" s="200"/>
      <c r="FE3" s="200"/>
      <c r="FF3" s="200"/>
      <c r="FG3" s="200"/>
      <c r="FH3" s="200"/>
      <c r="FI3" s="200"/>
      <c r="FJ3" s="200"/>
      <c r="FK3" s="200"/>
      <c r="FL3" s="200"/>
      <c r="FM3" s="200"/>
      <c r="FN3" s="200"/>
      <c r="FO3" s="200"/>
      <c r="FP3" s="200"/>
      <c r="FQ3" s="200"/>
      <c r="FR3" s="200"/>
      <c r="FS3" s="200"/>
      <c r="FT3" s="200"/>
      <c r="FU3" s="200"/>
      <c r="FV3" s="200"/>
      <c r="FW3" s="200"/>
      <c r="FX3" s="200"/>
      <c r="FY3" s="200"/>
      <c r="FZ3" s="200"/>
      <c r="GA3" s="200"/>
      <c r="GB3" s="200"/>
      <c r="GC3" s="200"/>
      <c r="GD3" s="200"/>
      <c r="GE3" s="200"/>
      <c r="GF3" s="200"/>
      <c r="GG3" s="200"/>
      <c r="GH3" s="200"/>
      <c r="GI3" s="200"/>
      <c r="GJ3" s="200"/>
      <c r="GK3" s="200"/>
      <c r="GL3" s="200"/>
      <c r="GM3" s="200"/>
      <c r="GN3" s="200"/>
      <c r="GO3" s="200"/>
      <c r="GP3" s="200"/>
      <c r="GQ3" s="200"/>
      <c r="GR3" s="200"/>
      <c r="GS3" s="200"/>
      <c r="GT3" s="200"/>
      <c r="GU3" s="200"/>
      <c r="GV3" s="200"/>
      <c r="GW3" s="200"/>
      <c r="GX3" s="200"/>
      <c r="GY3" s="200"/>
      <c r="GZ3" s="200"/>
      <c r="HA3" s="200"/>
      <c r="HB3" s="200"/>
      <c r="HC3" s="200"/>
      <c r="HD3" s="200"/>
      <c r="HE3" s="200"/>
      <c r="HF3" s="200"/>
      <c r="HG3" s="200"/>
      <c r="HH3" s="200"/>
      <c r="HI3" s="200"/>
      <c r="HJ3" s="200"/>
      <c r="HK3" s="200"/>
      <c r="HL3" s="200"/>
      <c r="HM3" s="200"/>
      <c r="HN3" s="200"/>
      <c r="HO3" s="200"/>
      <c r="HP3" s="200"/>
      <c r="HQ3" s="200"/>
      <c r="HR3" s="200"/>
      <c r="HS3" s="200"/>
      <c r="HT3" s="200"/>
      <c r="HU3" s="200"/>
      <c r="HV3" s="200"/>
      <c r="HW3" s="200"/>
      <c r="HX3" s="200"/>
      <c r="HY3" s="200"/>
      <c r="HZ3" s="200"/>
      <c r="IA3" s="200"/>
      <c r="IB3" s="200"/>
      <c r="IC3" s="200"/>
      <c r="ID3" s="200"/>
      <c r="IE3" s="200"/>
      <c r="IF3" s="200"/>
      <c r="IG3" s="200"/>
      <c r="IH3" s="200"/>
      <c r="II3" s="200"/>
      <c r="IJ3" s="200"/>
      <c r="IK3" s="200"/>
      <c r="IL3" s="200"/>
      <c r="IM3" s="200"/>
      <c r="IN3" s="200"/>
      <c r="IO3" s="200"/>
      <c r="IP3" s="200"/>
      <c r="IQ3" s="200"/>
      <c r="IR3" s="200"/>
      <c r="IS3" s="200"/>
      <c r="IT3" s="200"/>
      <c r="IU3" s="200"/>
      <c r="IV3" s="200"/>
      <c r="IW3" s="200"/>
    </row>
    <row r="4" spans="1:257" ht="21" thickBot="1">
      <c r="A4" s="297" t="s">
        <v>396</v>
      </c>
      <c r="B4" s="298"/>
      <c r="C4" s="298"/>
      <c r="D4" s="298"/>
      <c r="E4" s="298"/>
      <c r="F4" s="298"/>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c r="AJ4" s="200"/>
      <c r="AK4" s="200"/>
      <c r="AL4" s="200"/>
      <c r="AM4" s="200"/>
      <c r="AN4" s="200"/>
      <c r="AO4" s="200"/>
      <c r="AP4" s="200"/>
      <c r="AQ4" s="200"/>
      <c r="AR4" s="200"/>
      <c r="AS4" s="200"/>
      <c r="AT4" s="200"/>
      <c r="AU4" s="200"/>
      <c r="AV4" s="200"/>
      <c r="AW4" s="200"/>
      <c r="AX4" s="200"/>
      <c r="AY4" s="200"/>
      <c r="AZ4" s="200"/>
      <c r="BA4" s="200"/>
      <c r="BB4" s="200"/>
      <c r="BC4" s="200"/>
      <c r="BD4" s="200"/>
      <c r="BE4" s="200"/>
      <c r="BF4" s="200"/>
      <c r="BG4" s="200"/>
      <c r="BH4" s="200"/>
      <c r="BI4" s="200"/>
      <c r="BJ4" s="200"/>
      <c r="BK4" s="200"/>
      <c r="BL4" s="200"/>
      <c r="BM4" s="200"/>
      <c r="BN4" s="200"/>
      <c r="BO4" s="200"/>
      <c r="BP4" s="200"/>
      <c r="BQ4" s="200"/>
      <c r="BR4" s="200"/>
      <c r="BS4" s="200"/>
      <c r="BT4" s="200"/>
      <c r="BU4" s="200"/>
      <c r="BV4" s="200"/>
      <c r="BW4" s="200"/>
      <c r="BX4" s="200"/>
      <c r="BY4" s="200"/>
      <c r="BZ4" s="200"/>
      <c r="CA4" s="200"/>
      <c r="CB4" s="200"/>
      <c r="CC4" s="200"/>
      <c r="CD4" s="200"/>
      <c r="CE4" s="200"/>
      <c r="CF4" s="200"/>
      <c r="CG4" s="200"/>
      <c r="CH4" s="200"/>
      <c r="CI4" s="200"/>
      <c r="CJ4" s="200"/>
      <c r="CK4" s="200"/>
      <c r="CL4" s="200"/>
      <c r="CM4" s="200"/>
      <c r="CN4" s="200"/>
      <c r="CO4" s="200"/>
      <c r="CP4" s="200"/>
      <c r="CQ4" s="200"/>
      <c r="CR4" s="200"/>
      <c r="CS4" s="200"/>
      <c r="CT4" s="200"/>
      <c r="CU4" s="200"/>
      <c r="CV4" s="200"/>
      <c r="CW4" s="200"/>
      <c r="CX4" s="200"/>
      <c r="CY4" s="200"/>
      <c r="CZ4" s="200"/>
      <c r="DA4" s="200"/>
      <c r="DB4" s="200"/>
      <c r="DC4" s="200"/>
      <c r="DD4" s="200"/>
      <c r="DE4" s="200"/>
      <c r="DF4" s="200"/>
      <c r="DG4" s="200"/>
      <c r="DH4" s="200"/>
      <c r="DI4" s="200"/>
      <c r="DJ4" s="200"/>
      <c r="DK4" s="200"/>
      <c r="DL4" s="200"/>
      <c r="DM4" s="200"/>
      <c r="DN4" s="200"/>
      <c r="DO4" s="200"/>
      <c r="DP4" s="200"/>
      <c r="DQ4" s="200"/>
      <c r="DR4" s="200"/>
      <c r="DS4" s="200"/>
      <c r="DT4" s="200"/>
      <c r="DU4" s="200"/>
      <c r="DV4" s="200"/>
      <c r="DW4" s="200"/>
      <c r="DX4" s="200"/>
      <c r="DY4" s="200"/>
      <c r="DZ4" s="200"/>
      <c r="EA4" s="200"/>
      <c r="EB4" s="200"/>
      <c r="EC4" s="200"/>
      <c r="ED4" s="200"/>
      <c r="EE4" s="200"/>
      <c r="EF4" s="200"/>
      <c r="EG4" s="200"/>
      <c r="EH4" s="200"/>
      <c r="EI4" s="200"/>
      <c r="EJ4" s="200"/>
      <c r="EK4" s="200"/>
      <c r="EL4" s="200"/>
      <c r="EM4" s="200"/>
      <c r="EN4" s="200"/>
      <c r="EO4" s="200"/>
      <c r="EP4" s="200"/>
      <c r="EQ4" s="200"/>
      <c r="ER4" s="200"/>
      <c r="ES4" s="200"/>
      <c r="ET4" s="200"/>
      <c r="EU4" s="200"/>
      <c r="EV4" s="200"/>
      <c r="EW4" s="200"/>
      <c r="EX4" s="200"/>
      <c r="EY4" s="200"/>
      <c r="EZ4" s="200"/>
      <c r="FA4" s="200"/>
      <c r="FB4" s="200"/>
      <c r="FC4" s="200"/>
      <c r="FD4" s="200"/>
      <c r="FE4" s="200"/>
      <c r="FF4" s="200"/>
      <c r="FG4" s="200"/>
      <c r="FH4" s="200"/>
      <c r="FI4" s="200"/>
      <c r="FJ4" s="200"/>
      <c r="FK4" s="200"/>
      <c r="FL4" s="200"/>
      <c r="FM4" s="200"/>
      <c r="FN4" s="200"/>
      <c r="FO4" s="200"/>
      <c r="FP4" s="200"/>
      <c r="FQ4" s="200"/>
      <c r="FR4" s="200"/>
      <c r="FS4" s="200"/>
      <c r="FT4" s="200"/>
      <c r="FU4" s="200"/>
      <c r="FV4" s="200"/>
      <c r="FW4" s="200"/>
      <c r="FX4" s="200"/>
      <c r="FY4" s="200"/>
      <c r="FZ4" s="200"/>
      <c r="GA4" s="200"/>
      <c r="GB4" s="200"/>
      <c r="GC4" s="200"/>
      <c r="GD4" s="200"/>
      <c r="GE4" s="200"/>
      <c r="GF4" s="200"/>
      <c r="GG4" s="200"/>
      <c r="GH4" s="200"/>
      <c r="GI4" s="200"/>
      <c r="GJ4" s="200"/>
      <c r="GK4" s="200"/>
      <c r="GL4" s="200"/>
      <c r="GM4" s="200"/>
      <c r="GN4" s="200"/>
      <c r="GO4" s="200"/>
      <c r="GP4" s="200"/>
      <c r="GQ4" s="200"/>
      <c r="GR4" s="200"/>
      <c r="GS4" s="200"/>
      <c r="GT4" s="200"/>
      <c r="GU4" s="200"/>
      <c r="GV4" s="200"/>
      <c r="GW4" s="200"/>
      <c r="GX4" s="200"/>
      <c r="GY4" s="200"/>
      <c r="GZ4" s="200"/>
      <c r="HA4" s="200"/>
      <c r="HB4" s="200"/>
      <c r="HC4" s="200"/>
      <c r="HD4" s="200"/>
      <c r="HE4" s="200"/>
      <c r="HF4" s="200"/>
      <c r="HG4" s="200"/>
      <c r="HH4" s="200"/>
      <c r="HI4" s="200"/>
      <c r="HJ4" s="200"/>
      <c r="HK4" s="200"/>
      <c r="HL4" s="200"/>
      <c r="HM4" s="200"/>
      <c r="HN4" s="200"/>
      <c r="HO4" s="200"/>
      <c r="HP4" s="200"/>
      <c r="HQ4" s="200"/>
      <c r="HR4" s="200"/>
      <c r="HS4" s="200"/>
      <c r="HT4" s="200"/>
      <c r="HU4" s="200"/>
      <c r="HV4" s="200"/>
      <c r="HW4" s="200"/>
      <c r="HX4" s="200"/>
      <c r="HY4" s="200"/>
      <c r="HZ4" s="200"/>
      <c r="IA4" s="200"/>
      <c r="IB4" s="200"/>
      <c r="IC4" s="200"/>
      <c r="ID4" s="200"/>
      <c r="IE4" s="200"/>
      <c r="IF4" s="200"/>
      <c r="IG4" s="200"/>
      <c r="IH4" s="200"/>
      <c r="II4" s="200"/>
      <c r="IJ4" s="200"/>
      <c r="IK4" s="200"/>
      <c r="IL4" s="200"/>
      <c r="IM4" s="200"/>
      <c r="IN4" s="200"/>
      <c r="IO4" s="200"/>
      <c r="IP4" s="200"/>
      <c r="IQ4" s="200"/>
      <c r="IR4" s="200"/>
      <c r="IS4" s="200"/>
      <c r="IT4" s="200"/>
      <c r="IU4" s="200"/>
      <c r="IV4" s="200"/>
      <c r="IW4" s="200"/>
    </row>
    <row r="5" spans="1:257" ht="54.75" thickTop="1">
      <c r="A5" s="202" t="s">
        <v>16</v>
      </c>
      <c r="B5" s="203" t="s">
        <v>296</v>
      </c>
      <c r="C5" s="203" t="s">
        <v>397</v>
      </c>
      <c r="D5" s="203" t="s">
        <v>398</v>
      </c>
      <c r="E5" s="203" t="s">
        <v>399</v>
      </c>
      <c r="F5" s="204" t="s">
        <v>400</v>
      </c>
    </row>
    <row r="6" spans="1:257" ht="54.75" customHeight="1">
      <c r="A6" s="299">
        <v>1</v>
      </c>
      <c r="B6" s="300" t="s">
        <v>401</v>
      </c>
      <c r="C6" s="192" t="s">
        <v>402</v>
      </c>
      <c r="D6" s="192" t="s">
        <v>403</v>
      </c>
      <c r="E6" s="192">
        <v>1</v>
      </c>
      <c r="F6" s="205">
        <v>0</v>
      </c>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c r="ED6" s="185"/>
      <c r="EE6" s="185"/>
      <c r="EF6" s="185"/>
      <c r="EG6" s="185"/>
      <c r="EH6" s="185"/>
      <c r="EI6" s="185"/>
      <c r="EJ6" s="185"/>
      <c r="EK6" s="185"/>
      <c r="EL6" s="185"/>
      <c r="EM6" s="185"/>
      <c r="EN6" s="185"/>
      <c r="EO6" s="185"/>
      <c r="EP6" s="185"/>
      <c r="EQ6" s="185"/>
      <c r="ER6" s="185"/>
      <c r="ES6" s="185"/>
      <c r="ET6" s="185"/>
      <c r="EU6" s="185"/>
      <c r="EV6" s="185"/>
      <c r="EW6" s="185"/>
      <c r="EX6" s="185"/>
      <c r="EY6" s="185"/>
      <c r="EZ6" s="185"/>
      <c r="FA6" s="185"/>
      <c r="FB6" s="185"/>
      <c r="FC6" s="185"/>
      <c r="FD6" s="185"/>
      <c r="FE6" s="185"/>
      <c r="FF6" s="185"/>
      <c r="FG6" s="185"/>
      <c r="FH6" s="185"/>
      <c r="FI6" s="185"/>
      <c r="FJ6" s="185"/>
      <c r="FK6" s="185"/>
      <c r="FL6" s="185"/>
      <c r="FM6" s="185"/>
      <c r="FN6" s="185"/>
      <c r="FO6" s="185"/>
      <c r="FP6" s="185"/>
      <c r="FQ6" s="185"/>
      <c r="FR6" s="185"/>
      <c r="FS6" s="185"/>
      <c r="FT6" s="185"/>
      <c r="FU6" s="185"/>
      <c r="FV6" s="185"/>
      <c r="FW6" s="185"/>
      <c r="FX6" s="185"/>
      <c r="FY6" s="185"/>
      <c r="FZ6" s="185"/>
      <c r="GA6" s="185"/>
      <c r="GB6" s="185"/>
      <c r="GC6" s="185"/>
      <c r="GD6" s="185"/>
      <c r="GE6" s="185"/>
      <c r="GF6" s="185"/>
      <c r="GG6" s="185"/>
      <c r="GH6" s="185"/>
      <c r="GI6" s="185"/>
      <c r="GJ6" s="185"/>
      <c r="GK6" s="185"/>
      <c r="GL6" s="185"/>
      <c r="GM6" s="185"/>
      <c r="GN6" s="185"/>
      <c r="GO6" s="185"/>
      <c r="GP6" s="185"/>
      <c r="GQ6" s="185"/>
      <c r="GR6" s="185"/>
      <c r="GS6" s="185"/>
      <c r="GT6" s="185"/>
      <c r="GU6" s="185"/>
      <c r="GV6" s="185"/>
      <c r="GW6" s="185"/>
      <c r="GX6" s="185"/>
      <c r="GY6" s="185"/>
      <c r="GZ6" s="185"/>
      <c r="HA6" s="185"/>
      <c r="HB6" s="185"/>
      <c r="HC6" s="185"/>
      <c r="HD6" s="185"/>
      <c r="HE6" s="185"/>
      <c r="HF6" s="185"/>
      <c r="HG6" s="185"/>
      <c r="HH6" s="185"/>
      <c r="HI6" s="185"/>
      <c r="HJ6" s="185"/>
      <c r="HK6" s="185"/>
      <c r="HL6" s="185"/>
      <c r="HM6" s="185"/>
      <c r="HN6" s="185"/>
      <c r="HO6" s="185"/>
      <c r="HP6" s="185"/>
      <c r="HQ6" s="185"/>
      <c r="HR6" s="185"/>
      <c r="HS6" s="185"/>
      <c r="HT6" s="185"/>
      <c r="HU6" s="185"/>
      <c r="HV6" s="185"/>
      <c r="HW6" s="185"/>
      <c r="HX6" s="185"/>
      <c r="HY6" s="185"/>
      <c r="HZ6" s="185"/>
      <c r="IA6" s="185"/>
      <c r="IB6" s="185"/>
      <c r="IC6" s="185"/>
      <c r="ID6" s="185"/>
      <c r="IE6" s="185"/>
      <c r="IF6" s="185"/>
      <c r="IG6" s="185"/>
      <c r="IH6" s="185"/>
      <c r="II6" s="185"/>
      <c r="IJ6" s="185"/>
      <c r="IK6" s="185"/>
      <c r="IL6" s="185"/>
      <c r="IM6" s="185"/>
      <c r="IN6" s="185"/>
      <c r="IO6" s="185"/>
      <c r="IP6" s="185"/>
      <c r="IQ6" s="185"/>
      <c r="IR6" s="185"/>
      <c r="IS6" s="185"/>
      <c r="IT6" s="185"/>
      <c r="IU6" s="185"/>
      <c r="IV6" s="185"/>
      <c r="IW6" s="185"/>
    </row>
    <row r="7" spans="1:257" ht="33" customHeight="1">
      <c r="A7" s="299"/>
      <c r="B7" s="300"/>
      <c r="C7" s="192" t="s">
        <v>404</v>
      </c>
      <c r="D7" s="192" t="s">
        <v>405</v>
      </c>
      <c r="E7" s="192">
        <v>0</v>
      </c>
      <c r="F7" s="205">
        <v>0</v>
      </c>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5"/>
      <c r="BE7" s="185"/>
      <c r="BF7" s="185"/>
      <c r="BG7" s="185"/>
      <c r="BH7" s="185"/>
      <c r="BI7" s="185"/>
      <c r="BJ7" s="185"/>
      <c r="BK7" s="185"/>
      <c r="BL7" s="185"/>
      <c r="BM7" s="185"/>
      <c r="BN7" s="185"/>
      <c r="BO7" s="185"/>
      <c r="BP7" s="185"/>
      <c r="BQ7" s="185"/>
      <c r="BR7" s="185"/>
      <c r="BS7" s="185"/>
      <c r="BT7" s="185"/>
      <c r="BU7" s="185"/>
      <c r="BV7" s="185"/>
      <c r="BW7" s="185"/>
      <c r="BX7" s="185"/>
      <c r="BY7" s="185"/>
      <c r="BZ7" s="185"/>
      <c r="CA7" s="185"/>
      <c r="CB7" s="185"/>
      <c r="CC7" s="185"/>
      <c r="CD7" s="185"/>
      <c r="CE7" s="185"/>
      <c r="CF7" s="185"/>
      <c r="CG7" s="185"/>
      <c r="CH7" s="185"/>
      <c r="CI7" s="185"/>
      <c r="CJ7" s="185"/>
      <c r="CK7" s="185"/>
      <c r="CL7" s="185"/>
      <c r="CM7" s="185"/>
      <c r="CN7" s="185"/>
      <c r="CO7" s="185"/>
      <c r="CP7" s="185"/>
      <c r="CQ7" s="185"/>
      <c r="CR7" s="185"/>
      <c r="CS7" s="185"/>
      <c r="CT7" s="185"/>
      <c r="CU7" s="185"/>
      <c r="CV7" s="185"/>
      <c r="CW7" s="185"/>
      <c r="CX7" s="185"/>
      <c r="CY7" s="185"/>
      <c r="CZ7" s="185"/>
      <c r="DA7" s="185"/>
      <c r="DB7" s="185"/>
      <c r="DC7" s="185"/>
      <c r="DD7" s="185"/>
      <c r="DE7" s="185"/>
      <c r="DF7" s="185"/>
      <c r="DG7" s="185"/>
      <c r="DH7" s="185"/>
      <c r="DI7" s="185"/>
      <c r="DJ7" s="185"/>
      <c r="DK7" s="185"/>
      <c r="DL7" s="185"/>
      <c r="DM7" s="185"/>
      <c r="DN7" s="185"/>
      <c r="DO7" s="185"/>
      <c r="DP7" s="185"/>
      <c r="DQ7" s="185"/>
      <c r="DR7" s="185"/>
      <c r="DS7" s="185"/>
      <c r="DT7" s="185"/>
      <c r="DU7" s="185"/>
      <c r="DV7" s="185"/>
      <c r="DW7" s="185"/>
      <c r="DX7" s="185"/>
      <c r="DY7" s="185"/>
      <c r="DZ7" s="185"/>
      <c r="EA7" s="185"/>
      <c r="EB7" s="185"/>
      <c r="EC7" s="185"/>
      <c r="ED7" s="185"/>
      <c r="EE7" s="185"/>
      <c r="EF7" s="185"/>
      <c r="EG7" s="185"/>
      <c r="EH7" s="185"/>
      <c r="EI7" s="185"/>
      <c r="EJ7" s="185"/>
      <c r="EK7" s="185"/>
      <c r="EL7" s="185"/>
      <c r="EM7" s="185"/>
      <c r="EN7" s="185"/>
      <c r="EO7" s="185"/>
      <c r="EP7" s="185"/>
      <c r="EQ7" s="185"/>
      <c r="ER7" s="185"/>
      <c r="ES7" s="185"/>
      <c r="ET7" s="185"/>
      <c r="EU7" s="185"/>
      <c r="EV7" s="185"/>
      <c r="EW7" s="185"/>
      <c r="EX7" s="185"/>
      <c r="EY7" s="185"/>
      <c r="EZ7" s="185"/>
      <c r="FA7" s="185"/>
      <c r="FB7" s="185"/>
      <c r="FC7" s="185"/>
      <c r="FD7" s="185"/>
      <c r="FE7" s="185"/>
      <c r="FF7" s="185"/>
      <c r="FG7" s="185"/>
      <c r="FH7" s="185"/>
      <c r="FI7" s="185"/>
      <c r="FJ7" s="185"/>
      <c r="FK7" s="185"/>
      <c r="FL7" s="185"/>
      <c r="FM7" s="185"/>
      <c r="FN7" s="185"/>
      <c r="FO7" s="185"/>
      <c r="FP7" s="185"/>
      <c r="FQ7" s="185"/>
      <c r="FR7" s="185"/>
      <c r="FS7" s="185"/>
      <c r="FT7" s="185"/>
      <c r="FU7" s="185"/>
      <c r="FV7" s="185"/>
      <c r="FW7" s="185"/>
      <c r="FX7" s="185"/>
      <c r="FY7" s="185"/>
      <c r="FZ7" s="185"/>
      <c r="GA7" s="185"/>
      <c r="GB7" s="185"/>
      <c r="GC7" s="185"/>
      <c r="GD7" s="185"/>
      <c r="GE7" s="185"/>
      <c r="GF7" s="185"/>
      <c r="GG7" s="185"/>
      <c r="GH7" s="185"/>
      <c r="GI7" s="185"/>
      <c r="GJ7" s="185"/>
      <c r="GK7" s="185"/>
      <c r="GL7" s="185"/>
      <c r="GM7" s="185"/>
      <c r="GN7" s="185"/>
      <c r="GO7" s="185"/>
      <c r="GP7" s="185"/>
      <c r="GQ7" s="185"/>
      <c r="GR7" s="185"/>
      <c r="GS7" s="185"/>
      <c r="GT7" s="185"/>
      <c r="GU7" s="185"/>
      <c r="GV7" s="185"/>
      <c r="GW7" s="185"/>
      <c r="GX7" s="185"/>
      <c r="GY7" s="185"/>
      <c r="GZ7" s="185"/>
      <c r="HA7" s="185"/>
      <c r="HB7" s="185"/>
      <c r="HC7" s="185"/>
      <c r="HD7" s="185"/>
      <c r="HE7" s="185"/>
      <c r="HF7" s="185"/>
      <c r="HG7" s="185"/>
      <c r="HH7" s="185"/>
      <c r="HI7" s="185"/>
      <c r="HJ7" s="185"/>
      <c r="HK7" s="185"/>
      <c r="HL7" s="185"/>
      <c r="HM7" s="185"/>
      <c r="HN7" s="185"/>
      <c r="HO7" s="185"/>
      <c r="HP7" s="185"/>
      <c r="HQ7" s="185"/>
      <c r="HR7" s="185"/>
      <c r="HS7" s="185"/>
      <c r="HT7" s="185"/>
      <c r="HU7" s="185"/>
      <c r="HV7" s="185"/>
      <c r="HW7" s="185"/>
      <c r="HX7" s="185"/>
      <c r="HY7" s="185"/>
      <c r="HZ7" s="185"/>
      <c r="IA7" s="185"/>
      <c r="IB7" s="185"/>
      <c r="IC7" s="185"/>
      <c r="ID7" s="185"/>
      <c r="IE7" s="185"/>
      <c r="IF7" s="185"/>
      <c r="IG7" s="185"/>
      <c r="IH7" s="185"/>
      <c r="II7" s="185"/>
      <c r="IJ7" s="185"/>
      <c r="IK7" s="185"/>
      <c r="IL7" s="185"/>
      <c r="IM7" s="185"/>
      <c r="IN7" s="185"/>
      <c r="IO7" s="185"/>
      <c r="IP7" s="185"/>
      <c r="IQ7" s="185"/>
      <c r="IR7" s="185"/>
      <c r="IS7" s="185"/>
      <c r="IT7" s="185"/>
      <c r="IU7" s="185"/>
      <c r="IV7" s="185"/>
      <c r="IW7" s="185"/>
    </row>
    <row r="8" spans="1:257" ht="55.5" customHeight="1">
      <c r="A8" s="299">
        <v>2</v>
      </c>
      <c r="B8" s="300" t="s">
        <v>406</v>
      </c>
      <c r="C8" s="192" t="s">
        <v>402</v>
      </c>
      <c r="D8" s="192" t="s">
        <v>407</v>
      </c>
      <c r="E8" s="192">
        <v>3</v>
      </c>
      <c r="F8" s="205">
        <v>0</v>
      </c>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185"/>
      <c r="BK8" s="185"/>
      <c r="BL8" s="185"/>
      <c r="BM8" s="185"/>
      <c r="BN8" s="185"/>
      <c r="BO8" s="185"/>
      <c r="BP8" s="185"/>
      <c r="BQ8" s="185"/>
      <c r="BR8" s="185"/>
      <c r="BS8" s="185"/>
      <c r="BT8" s="185"/>
      <c r="BU8" s="185"/>
      <c r="BV8" s="185"/>
      <c r="BW8" s="185"/>
      <c r="BX8" s="185"/>
      <c r="BY8" s="185"/>
      <c r="BZ8" s="185"/>
      <c r="CA8" s="185"/>
      <c r="CB8" s="185"/>
      <c r="CC8" s="185"/>
      <c r="CD8" s="185"/>
      <c r="CE8" s="185"/>
      <c r="CF8" s="185"/>
      <c r="CG8" s="185"/>
      <c r="CH8" s="185"/>
      <c r="CI8" s="185"/>
      <c r="CJ8" s="185"/>
      <c r="CK8" s="185"/>
      <c r="CL8" s="185"/>
      <c r="CM8" s="185"/>
      <c r="CN8" s="185"/>
      <c r="CO8" s="185"/>
      <c r="CP8" s="185"/>
      <c r="CQ8" s="185"/>
      <c r="CR8" s="185"/>
      <c r="CS8" s="185"/>
      <c r="CT8" s="185"/>
      <c r="CU8" s="185"/>
      <c r="CV8" s="185"/>
      <c r="CW8" s="185"/>
      <c r="CX8" s="185"/>
      <c r="CY8" s="185"/>
      <c r="CZ8" s="185"/>
      <c r="DA8" s="185"/>
      <c r="DB8" s="185"/>
      <c r="DC8" s="185"/>
      <c r="DD8" s="185"/>
      <c r="DE8" s="185"/>
      <c r="DF8" s="185"/>
      <c r="DG8" s="185"/>
      <c r="DH8" s="185"/>
      <c r="DI8" s="185"/>
      <c r="DJ8" s="185"/>
      <c r="DK8" s="185"/>
      <c r="DL8" s="185"/>
      <c r="DM8" s="185"/>
      <c r="DN8" s="185"/>
      <c r="DO8" s="185"/>
      <c r="DP8" s="185"/>
      <c r="DQ8" s="185"/>
      <c r="DR8" s="185"/>
      <c r="DS8" s="185"/>
      <c r="DT8" s="185"/>
      <c r="DU8" s="185"/>
      <c r="DV8" s="185"/>
      <c r="DW8" s="185"/>
      <c r="DX8" s="185"/>
      <c r="DY8" s="185"/>
      <c r="DZ8" s="185"/>
      <c r="EA8" s="185"/>
      <c r="EB8" s="185"/>
      <c r="EC8" s="185"/>
      <c r="ED8" s="185"/>
      <c r="EE8" s="185"/>
      <c r="EF8" s="185"/>
      <c r="EG8" s="185"/>
      <c r="EH8" s="185"/>
      <c r="EI8" s="185"/>
      <c r="EJ8" s="185"/>
      <c r="EK8" s="185"/>
      <c r="EL8" s="185"/>
      <c r="EM8" s="185"/>
      <c r="EN8" s="185"/>
      <c r="EO8" s="185"/>
      <c r="EP8" s="185"/>
      <c r="EQ8" s="185"/>
      <c r="ER8" s="185"/>
      <c r="ES8" s="185"/>
      <c r="ET8" s="185"/>
      <c r="EU8" s="185"/>
      <c r="EV8" s="185"/>
      <c r="EW8" s="185"/>
      <c r="EX8" s="185"/>
      <c r="EY8" s="185"/>
      <c r="EZ8" s="185"/>
      <c r="FA8" s="185"/>
      <c r="FB8" s="185"/>
      <c r="FC8" s="185"/>
      <c r="FD8" s="185"/>
      <c r="FE8" s="185"/>
      <c r="FF8" s="185"/>
      <c r="FG8" s="185"/>
      <c r="FH8" s="185"/>
      <c r="FI8" s="185"/>
      <c r="FJ8" s="185"/>
      <c r="FK8" s="185"/>
      <c r="FL8" s="185"/>
      <c r="FM8" s="185"/>
      <c r="FN8" s="185"/>
      <c r="FO8" s="185"/>
      <c r="FP8" s="185"/>
      <c r="FQ8" s="185"/>
      <c r="FR8" s="185"/>
      <c r="FS8" s="185"/>
      <c r="FT8" s="185"/>
      <c r="FU8" s="185"/>
      <c r="FV8" s="185"/>
      <c r="FW8" s="185"/>
      <c r="FX8" s="185"/>
      <c r="FY8" s="185"/>
      <c r="FZ8" s="185"/>
      <c r="GA8" s="185"/>
      <c r="GB8" s="185"/>
      <c r="GC8" s="185"/>
      <c r="GD8" s="185"/>
      <c r="GE8" s="185"/>
      <c r="GF8" s="185"/>
      <c r="GG8" s="185"/>
      <c r="GH8" s="185"/>
      <c r="GI8" s="185"/>
      <c r="GJ8" s="185"/>
      <c r="GK8" s="185"/>
      <c r="GL8" s="185"/>
      <c r="GM8" s="185"/>
      <c r="GN8" s="185"/>
      <c r="GO8" s="185"/>
      <c r="GP8" s="185"/>
      <c r="GQ8" s="185"/>
      <c r="GR8" s="185"/>
      <c r="GS8" s="185"/>
      <c r="GT8" s="185"/>
      <c r="GU8" s="185"/>
      <c r="GV8" s="185"/>
      <c r="GW8" s="185"/>
      <c r="GX8" s="185"/>
      <c r="GY8" s="185"/>
      <c r="GZ8" s="185"/>
      <c r="HA8" s="185"/>
      <c r="HB8" s="185"/>
      <c r="HC8" s="185"/>
      <c r="HD8" s="185"/>
      <c r="HE8" s="185"/>
      <c r="HF8" s="185"/>
      <c r="HG8" s="185"/>
      <c r="HH8" s="185"/>
      <c r="HI8" s="185"/>
      <c r="HJ8" s="185"/>
      <c r="HK8" s="185"/>
      <c r="HL8" s="185"/>
      <c r="HM8" s="185"/>
      <c r="HN8" s="185"/>
      <c r="HO8" s="185"/>
      <c r="HP8" s="185"/>
      <c r="HQ8" s="185"/>
      <c r="HR8" s="185"/>
      <c r="HS8" s="185"/>
      <c r="HT8" s="185"/>
      <c r="HU8" s="185"/>
      <c r="HV8" s="185"/>
      <c r="HW8" s="185"/>
      <c r="HX8" s="185"/>
      <c r="HY8" s="185"/>
      <c r="HZ8" s="185"/>
      <c r="IA8" s="185"/>
      <c r="IB8" s="185"/>
      <c r="IC8" s="185"/>
      <c r="ID8" s="185"/>
      <c r="IE8" s="185"/>
      <c r="IF8" s="185"/>
      <c r="IG8" s="185"/>
      <c r="IH8" s="185"/>
      <c r="II8" s="185"/>
      <c r="IJ8" s="185"/>
      <c r="IK8" s="185"/>
      <c r="IL8" s="185"/>
      <c r="IM8" s="185"/>
      <c r="IN8" s="185"/>
      <c r="IO8" s="185"/>
      <c r="IP8" s="185"/>
      <c r="IQ8" s="185"/>
      <c r="IR8" s="185"/>
      <c r="IS8" s="185"/>
      <c r="IT8" s="185"/>
      <c r="IU8" s="185"/>
      <c r="IV8" s="185"/>
      <c r="IW8" s="185"/>
    </row>
    <row r="9" spans="1:257" ht="55.5" customHeight="1">
      <c r="A9" s="299"/>
      <c r="B9" s="300"/>
      <c r="C9" s="192" t="s">
        <v>404</v>
      </c>
      <c r="D9" s="192" t="s">
        <v>408</v>
      </c>
      <c r="E9" s="192">
        <v>1</v>
      </c>
      <c r="F9" s="205">
        <v>0</v>
      </c>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185"/>
      <c r="BK9" s="185"/>
      <c r="BL9" s="185"/>
      <c r="BM9" s="185"/>
      <c r="BN9" s="185"/>
      <c r="BO9" s="185"/>
      <c r="BP9" s="185"/>
      <c r="BQ9" s="185"/>
      <c r="BR9" s="185"/>
      <c r="BS9" s="185"/>
      <c r="BT9" s="185"/>
      <c r="BU9" s="185"/>
      <c r="BV9" s="185"/>
      <c r="BW9" s="185"/>
      <c r="BX9" s="185"/>
      <c r="BY9" s="185"/>
      <c r="BZ9" s="185"/>
      <c r="CA9" s="185"/>
      <c r="CB9" s="185"/>
      <c r="CC9" s="185"/>
      <c r="CD9" s="185"/>
      <c r="CE9" s="185"/>
      <c r="CF9" s="185"/>
      <c r="CG9" s="185"/>
      <c r="CH9" s="185"/>
      <c r="CI9" s="185"/>
      <c r="CJ9" s="185"/>
      <c r="CK9" s="185"/>
      <c r="CL9" s="185"/>
      <c r="CM9" s="185"/>
      <c r="CN9" s="185"/>
      <c r="CO9" s="185"/>
      <c r="CP9" s="185"/>
      <c r="CQ9" s="185"/>
      <c r="CR9" s="185"/>
      <c r="CS9" s="185"/>
      <c r="CT9" s="185"/>
      <c r="CU9" s="185"/>
      <c r="CV9" s="185"/>
      <c r="CW9" s="185"/>
      <c r="CX9" s="185"/>
      <c r="CY9" s="185"/>
      <c r="CZ9" s="185"/>
      <c r="DA9" s="185"/>
      <c r="DB9" s="185"/>
      <c r="DC9" s="185"/>
      <c r="DD9" s="185"/>
      <c r="DE9" s="185"/>
      <c r="DF9" s="185"/>
      <c r="DG9" s="185"/>
      <c r="DH9" s="185"/>
      <c r="DI9" s="185"/>
      <c r="DJ9" s="185"/>
      <c r="DK9" s="185"/>
      <c r="DL9" s="185"/>
      <c r="DM9" s="185"/>
      <c r="DN9" s="185"/>
      <c r="DO9" s="185"/>
      <c r="DP9" s="185"/>
      <c r="DQ9" s="185"/>
      <c r="DR9" s="185"/>
      <c r="DS9" s="185"/>
      <c r="DT9" s="185"/>
      <c r="DU9" s="185"/>
      <c r="DV9" s="185"/>
      <c r="DW9" s="185"/>
      <c r="DX9" s="185"/>
      <c r="DY9" s="185"/>
      <c r="DZ9" s="185"/>
      <c r="EA9" s="185"/>
      <c r="EB9" s="185"/>
      <c r="EC9" s="185"/>
      <c r="ED9" s="185"/>
      <c r="EE9" s="185"/>
      <c r="EF9" s="185"/>
      <c r="EG9" s="185"/>
      <c r="EH9" s="185"/>
      <c r="EI9" s="185"/>
      <c r="EJ9" s="185"/>
      <c r="EK9" s="185"/>
      <c r="EL9" s="185"/>
      <c r="EM9" s="185"/>
      <c r="EN9" s="185"/>
      <c r="EO9" s="185"/>
      <c r="EP9" s="185"/>
      <c r="EQ9" s="185"/>
      <c r="ER9" s="185"/>
      <c r="ES9" s="185"/>
      <c r="ET9" s="185"/>
      <c r="EU9" s="185"/>
      <c r="EV9" s="185"/>
      <c r="EW9" s="185"/>
      <c r="EX9" s="185"/>
      <c r="EY9" s="185"/>
      <c r="EZ9" s="185"/>
      <c r="FA9" s="185"/>
      <c r="FB9" s="185"/>
      <c r="FC9" s="185"/>
      <c r="FD9" s="185"/>
      <c r="FE9" s="185"/>
      <c r="FF9" s="185"/>
      <c r="FG9" s="185"/>
      <c r="FH9" s="185"/>
      <c r="FI9" s="185"/>
      <c r="FJ9" s="185"/>
      <c r="FK9" s="185"/>
      <c r="FL9" s="185"/>
      <c r="FM9" s="185"/>
      <c r="FN9" s="185"/>
      <c r="FO9" s="185"/>
      <c r="FP9" s="185"/>
      <c r="FQ9" s="185"/>
      <c r="FR9" s="185"/>
      <c r="FS9" s="185"/>
      <c r="FT9" s="185"/>
      <c r="FU9" s="185"/>
      <c r="FV9" s="185"/>
      <c r="FW9" s="185"/>
      <c r="FX9" s="185"/>
      <c r="FY9" s="185"/>
      <c r="FZ9" s="185"/>
      <c r="GA9" s="185"/>
      <c r="GB9" s="185"/>
      <c r="GC9" s="185"/>
      <c r="GD9" s="185"/>
      <c r="GE9" s="185"/>
      <c r="GF9" s="185"/>
      <c r="GG9" s="185"/>
      <c r="GH9" s="185"/>
      <c r="GI9" s="185"/>
      <c r="GJ9" s="185"/>
      <c r="GK9" s="185"/>
      <c r="GL9" s="185"/>
      <c r="GM9" s="185"/>
      <c r="GN9" s="185"/>
      <c r="GO9" s="185"/>
      <c r="GP9" s="185"/>
      <c r="GQ9" s="185"/>
      <c r="GR9" s="185"/>
      <c r="GS9" s="185"/>
      <c r="GT9" s="185"/>
      <c r="GU9" s="185"/>
      <c r="GV9" s="185"/>
      <c r="GW9" s="185"/>
      <c r="GX9" s="185"/>
      <c r="GY9" s="185"/>
      <c r="GZ9" s="185"/>
      <c r="HA9" s="185"/>
      <c r="HB9" s="185"/>
      <c r="HC9" s="185"/>
      <c r="HD9" s="185"/>
      <c r="HE9" s="185"/>
      <c r="HF9" s="185"/>
      <c r="HG9" s="185"/>
      <c r="HH9" s="185"/>
      <c r="HI9" s="185"/>
      <c r="HJ9" s="185"/>
      <c r="HK9" s="185"/>
      <c r="HL9" s="185"/>
      <c r="HM9" s="185"/>
      <c r="HN9" s="185"/>
      <c r="HO9" s="185"/>
      <c r="HP9" s="185"/>
      <c r="HQ9" s="185"/>
      <c r="HR9" s="185"/>
      <c r="HS9" s="185"/>
      <c r="HT9" s="185"/>
      <c r="HU9" s="185"/>
      <c r="HV9" s="185"/>
      <c r="HW9" s="185"/>
      <c r="HX9" s="185"/>
      <c r="HY9" s="185"/>
      <c r="HZ9" s="185"/>
      <c r="IA9" s="185"/>
      <c r="IB9" s="185"/>
      <c r="IC9" s="185"/>
      <c r="ID9" s="185"/>
      <c r="IE9" s="185"/>
      <c r="IF9" s="185"/>
      <c r="IG9" s="185"/>
      <c r="IH9" s="185"/>
      <c r="II9" s="185"/>
      <c r="IJ9" s="185"/>
      <c r="IK9" s="185"/>
      <c r="IL9" s="185"/>
      <c r="IM9" s="185"/>
      <c r="IN9" s="185"/>
      <c r="IO9" s="185"/>
      <c r="IP9" s="185"/>
      <c r="IQ9" s="185"/>
      <c r="IR9" s="185"/>
      <c r="IS9" s="185"/>
      <c r="IT9" s="185"/>
      <c r="IU9" s="185"/>
      <c r="IV9" s="185"/>
      <c r="IW9" s="185"/>
    </row>
    <row r="10" spans="1:257" ht="58.5" customHeight="1">
      <c r="A10" s="299">
        <v>3</v>
      </c>
      <c r="B10" s="300" t="s">
        <v>409</v>
      </c>
      <c r="C10" s="192" t="s">
        <v>402</v>
      </c>
      <c r="D10" s="192" t="s">
        <v>410</v>
      </c>
      <c r="E10" s="192">
        <v>3</v>
      </c>
      <c r="F10" s="206" t="s">
        <v>411</v>
      </c>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185"/>
      <c r="BK10" s="185"/>
      <c r="BL10" s="185"/>
      <c r="BM10" s="185"/>
      <c r="BN10" s="185"/>
      <c r="BO10" s="185"/>
      <c r="BP10" s="185"/>
      <c r="BQ10" s="185"/>
      <c r="BR10" s="185"/>
      <c r="BS10" s="185"/>
      <c r="BT10" s="185"/>
      <c r="BU10" s="185"/>
      <c r="BV10" s="185"/>
      <c r="BW10" s="185"/>
      <c r="BX10" s="185"/>
      <c r="BY10" s="185"/>
      <c r="BZ10" s="185"/>
      <c r="CA10" s="185"/>
      <c r="CB10" s="185"/>
      <c r="CC10" s="185"/>
      <c r="CD10" s="185"/>
      <c r="CE10" s="185"/>
      <c r="CF10" s="185"/>
      <c r="CG10" s="185"/>
      <c r="CH10" s="185"/>
      <c r="CI10" s="185"/>
      <c r="CJ10" s="185"/>
      <c r="CK10" s="185"/>
      <c r="CL10" s="185"/>
      <c r="CM10" s="185"/>
      <c r="CN10" s="185"/>
      <c r="CO10" s="185"/>
      <c r="CP10" s="185"/>
      <c r="CQ10" s="185"/>
      <c r="CR10" s="185"/>
      <c r="CS10" s="185"/>
      <c r="CT10" s="185"/>
      <c r="CU10" s="185"/>
      <c r="CV10" s="185"/>
      <c r="CW10" s="185"/>
      <c r="CX10" s="185"/>
      <c r="CY10" s="185"/>
      <c r="CZ10" s="185"/>
      <c r="DA10" s="185"/>
      <c r="DB10" s="185"/>
      <c r="DC10" s="185"/>
      <c r="DD10" s="185"/>
      <c r="DE10" s="185"/>
      <c r="DF10" s="185"/>
      <c r="DG10" s="185"/>
      <c r="DH10" s="185"/>
      <c r="DI10" s="185"/>
      <c r="DJ10" s="185"/>
      <c r="DK10" s="185"/>
      <c r="DL10" s="185"/>
      <c r="DM10" s="185"/>
      <c r="DN10" s="185"/>
      <c r="DO10" s="185"/>
      <c r="DP10" s="185"/>
      <c r="DQ10" s="185"/>
      <c r="DR10" s="185"/>
      <c r="DS10" s="185"/>
      <c r="DT10" s="185"/>
      <c r="DU10" s="185"/>
      <c r="DV10" s="185"/>
      <c r="DW10" s="185"/>
      <c r="DX10" s="185"/>
      <c r="DY10" s="185"/>
      <c r="DZ10" s="185"/>
      <c r="EA10" s="185"/>
      <c r="EB10" s="185"/>
      <c r="EC10" s="185"/>
      <c r="ED10" s="185"/>
      <c r="EE10" s="185"/>
      <c r="EF10" s="185"/>
      <c r="EG10" s="185"/>
      <c r="EH10" s="185"/>
      <c r="EI10" s="185"/>
      <c r="EJ10" s="185"/>
      <c r="EK10" s="185"/>
      <c r="EL10" s="185"/>
      <c r="EM10" s="185"/>
      <c r="EN10" s="185"/>
      <c r="EO10" s="185"/>
      <c r="EP10" s="185"/>
      <c r="EQ10" s="185"/>
      <c r="ER10" s="185"/>
      <c r="ES10" s="185"/>
      <c r="ET10" s="185"/>
      <c r="EU10" s="185"/>
      <c r="EV10" s="185"/>
      <c r="EW10" s="185"/>
      <c r="EX10" s="185"/>
      <c r="EY10" s="185"/>
      <c r="EZ10" s="185"/>
      <c r="FA10" s="185"/>
      <c r="FB10" s="185"/>
      <c r="FC10" s="185"/>
      <c r="FD10" s="185"/>
      <c r="FE10" s="185"/>
      <c r="FF10" s="185"/>
      <c r="FG10" s="185"/>
      <c r="FH10" s="185"/>
      <c r="FI10" s="185"/>
      <c r="FJ10" s="185"/>
      <c r="FK10" s="185"/>
      <c r="FL10" s="185"/>
      <c r="FM10" s="185"/>
      <c r="FN10" s="185"/>
      <c r="FO10" s="185"/>
      <c r="FP10" s="185"/>
      <c r="FQ10" s="185"/>
      <c r="FR10" s="185"/>
      <c r="FS10" s="185"/>
      <c r="FT10" s="185"/>
      <c r="FU10" s="185"/>
      <c r="FV10" s="185"/>
      <c r="FW10" s="185"/>
      <c r="FX10" s="185"/>
      <c r="FY10" s="185"/>
      <c r="FZ10" s="185"/>
      <c r="GA10" s="185"/>
      <c r="GB10" s="185"/>
      <c r="GC10" s="185"/>
      <c r="GD10" s="185"/>
      <c r="GE10" s="185"/>
      <c r="GF10" s="185"/>
      <c r="GG10" s="185"/>
      <c r="GH10" s="185"/>
      <c r="GI10" s="185"/>
      <c r="GJ10" s="185"/>
      <c r="GK10" s="185"/>
      <c r="GL10" s="185"/>
      <c r="GM10" s="185"/>
      <c r="GN10" s="185"/>
      <c r="GO10" s="185"/>
      <c r="GP10" s="185"/>
      <c r="GQ10" s="185"/>
      <c r="GR10" s="185"/>
      <c r="GS10" s="185"/>
      <c r="GT10" s="185"/>
      <c r="GU10" s="185"/>
      <c r="GV10" s="185"/>
      <c r="GW10" s="185"/>
      <c r="GX10" s="185"/>
      <c r="GY10" s="185"/>
      <c r="GZ10" s="185"/>
      <c r="HA10" s="185"/>
      <c r="HB10" s="185"/>
      <c r="HC10" s="185"/>
      <c r="HD10" s="185"/>
      <c r="HE10" s="185"/>
      <c r="HF10" s="185"/>
      <c r="HG10" s="185"/>
      <c r="HH10" s="185"/>
      <c r="HI10" s="185"/>
      <c r="HJ10" s="185"/>
      <c r="HK10" s="185"/>
      <c r="HL10" s="185"/>
      <c r="HM10" s="185"/>
      <c r="HN10" s="185"/>
      <c r="HO10" s="185"/>
      <c r="HP10" s="185"/>
      <c r="HQ10" s="185"/>
      <c r="HR10" s="185"/>
      <c r="HS10" s="185"/>
      <c r="HT10" s="185"/>
      <c r="HU10" s="185"/>
      <c r="HV10" s="185"/>
      <c r="HW10" s="185"/>
      <c r="HX10" s="185"/>
      <c r="HY10" s="185"/>
      <c r="HZ10" s="185"/>
      <c r="IA10" s="185"/>
      <c r="IB10" s="185"/>
      <c r="IC10" s="185"/>
      <c r="ID10" s="185"/>
      <c r="IE10" s="185"/>
      <c r="IF10" s="185"/>
      <c r="IG10" s="185"/>
      <c r="IH10" s="185"/>
      <c r="II10" s="185"/>
      <c r="IJ10" s="185"/>
      <c r="IK10" s="185"/>
      <c r="IL10" s="185"/>
      <c r="IM10" s="185"/>
      <c r="IN10" s="185"/>
      <c r="IO10" s="185"/>
      <c r="IP10" s="185"/>
      <c r="IQ10" s="185"/>
      <c r="IR10" s="185"/>
      <c r="IS10" s="185"/>
      <c r="IT10" s="185"/>
      <c r="IU10" s="185"/>
      <c r="IV10" s="185"/>
      <c r="IW10" s="185"/>
    </row>
    <row r="11" spans="1:257" ht="33.75" customHeight="1">
      <c r="A11" s="299"/>
      <c r="B11" s="300"/>
      <c r="C11" s="192" t="s">
        <v>404</v>
      </c>
      <c r="D11" s="192" t="s">
        <v>405</v>
      </c>
      <c r="E11" s="192">
        <v>0</v>
      </c>
      <c r="F11" s="205">
        <v>0</v>
      </c>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c r="BB11" s="185"/>
      <c r="BC11" s="185"/>
      <c r="BD11" s="185"/>
      <c r="BE11" s="185"/>
      <c r="BF11" s="185"/>
      <c r="BG11" s="185"/>
      <c r="BH11" s="185"/>
      <c r="BI11" s="185"/>
      <c r="BJ11" s="185"/>
      <c r="BK11" s="185"/>
      <c r="BL11" s="185"/>
      <c r="BM11" s="185"/>
      <c r="BN11" s="185"/>
      <c r="BO11" s="185"/>
      <c r="BP11" s="185"/>
      <c r="BQ11" s="185"/>
      <c r="BR11" s="185"/>
      <c r="BS11" s="185"/>
      <c r="BT11" s="185"/>
      <c r="BU11" s="185"/>
      <c r="BV11" s="185"/>
      <c r="BW11" s="185"/>
      <c r="BX11" s="185"/>
      <c r="BY11" s="185"/>
      <c r="BZ11" s="185"/>
      <c r="CA11" s="185"/>
      <c r="CB11" s="185"/>
      <c r="CC11" s="185"/>
      <c r="CD11" s="185"/>
      <c r="CE11" s="185"/>
      <c r="CF11" s="185"/>
      <c r="CG11" s="185"/>
      <c r="CH11" s="185"/>
      <c r="CI11" s="185"/>
      <c r="CJ11" s="185"/>
      <c r="CK11" s="185"/>
      <c r="CL11" s="185"/>
      <c r="CM11" s="185"/>
      <c r="CN11" s="185"/>
      <c r="CO11" s="185"/>
      <c r="CP11" s="185"/>
      <c r="CQ11" s="185"/>
      <c r="CR11" s="185"/>
      <c r="CS11" s="185"/>
      <c r="CT11" s="185"/>
      <c r="CU11" s="185"/>
      <c r="CV11" s="185"/>
      <c r="CW11" s="185"/>
      <c r="CX11" s="185"/>
      <c r="CY11" s="185"/>
      <c r="CZ11" s="185"/>
      <c r="DA11" s="185"/>
      <c r="DB11" s="185"/>
      <c r="DC11" s="185"/>
      <c r="DD11" s="185"/>
      <c r="DE11" s="185"/>
      <c r="DF11" s="185"/>
      <c r="DG11" s="185"/>
      <c r="DH11" s="185"/>
      <c r="DI11" s="185"/>
      <c r="DJ11" s="185"/>
      <c r="DK11" s="185"/>
      <c r="DL11" s="185"/>
      <c r="DM11" s="185"/>
      <c r="DN11" s="185"/>
      <c r="DO11" s="185"/>
      <c r="DP11" s="185"/>
      <c r="DQ11" s="185"/>
      <c r="DR11" s="185"/>
      <c r="DS11" s="185"/>
      <c r="DT11" s="185"/>
      <c r="DU11" s="185"/>
      <c r="DV11" s="185"/>
      <c r="DW11" s="185"/>
      <c r="DX11" s="185"/>
      <c r="DY11" s="185"/>
      <c r="DZ11" s="185"/>
      <c r="EA11" s="185"/>
      <c r="EB11" s="185"/>
      <c r="EC11" s="185"/>
      <c r="ED11" s="185"/>
      <c r="EE11" s="185"/>
      <c r="EF11" s="185"/>
      <c r="EG11" s="185"/>
      <c r="EH11" s="185"/>
      <c r="EI11" s="185"/>
      <c r="EJ11" s="185"/>
      <c r="EK11" s="185"/>
      <c r="EL11" s="185"/>
      <c r="EM11" s="185"/>
      <c r="EN11" s="185"/>
      <c r="EO11" s="185"/>
      <c r="EP11" s="185"/>
      <c r="EQ11" s="185"/>
      <c r="ER11" s="185"/>
      <c r="ES11" s="185"/>
      <c r="ET11" s="185"/>
      <c r="EU11" s="185"/>
      <c r="EV11" s="185"/>
      <c r="EW11" s="185"/>
      <c r="EX11" s="185"/>
      <c r="EY11" s="185"/>
      <c r="EZ11" s="185"/>
      <c r="FA11" s="185"/>
      <c r="FB11" s="185"/>
      <c r="FC11" s="185"/>
      <c r="FD11" s="185"/>
      <c r="FE11" s="185"/>
      <c r="FF11" s="185"/>
      <c r="FG11" s="185"/>
      <c r="FH11" s="185"/>
      <c r="FI11" s="185"/>
      <c r="FJ11" s="185"/>
      <c r="FK11" s="185"/>
      <c r="FL11" s="185"/>
      <c r="FM11" s="185"/>
      <c r="FN11" s="185"/>
      <c r="FO11" s="185"/>
      <c r="FP11" s="185"/>
      <c r="FQ11" s="185"/>
      <c r="FR11" s="185"/>
      <c r="FS11" s="185"/>
      <c r="FT11" s="185"/>
      <c r="FU11" s="185"/>
      <c r="FV11" s="185"/>
      <c r="FW11" s="185"/>
      <c r="FX11" s="185"/>
      <c r="FY11" s="185"/>
      <c r="FZ11" s="185"/>
      <c r="GA11" s="185"/>
      <c r="GB11" s="185"/>
      <c r="GC11" s="185"/>
      <c r="GD11" s="185"/>
      <c r="GE11" s="185"/>
      <c r="GF11" s="185"/>
      <c r="GG11" s="185"/>
      <c r="GH11" s="185"/>
      <c r="GI11" s="185"/>
      <c r="GJ11" s="185"/>
      <c r="GK11" s="185"/>
      <c r="GL11" s="185"/>
      <c r="GM11" s="185"/>
      <c r="GN11" s="185"/>
      <c r="GO11" s="185"/>
      <c r="GP11" s="185"/>
      <c r="GQ11" s="185"/>
      <c r="GR11" s="185"/>
      <c r="GS11" s="185"/>
      <c r="GT11" s="185"/>
      <c r="GU11" s="185"/>
      <c r="GV11" s="185"/>
      <c r="GW11" s="185"/>
      <c r="GX11" s="185"/>
      <c r="GY11" s="185"/>
      <c r="GZ11" s="185"/>
      <c r="HA11" s="185"/>
      <c r="HB11" s="185"/>
      <c r="HC11" s="185"/>
      <c r="HD11" s="185"/>
      <c r="HE11" s="185"/>
      <c r="HF11" s="185"/>
      <c r="HG11" s="185"/>
      <c r="HH11" s="185"/>
      <c r="HI11" s="185"/>
      <c r="HJ11" s="185"/>
      <c r="HK11" s="185"/>
      <c r="HL11" s="185"/>
      <c r="HM11" s="185"/>
      <c r="HN11" s="185"/>
      <c r="HO11" s="185"/>
      <c r="HP11" s="185"/>
      <c r="HQ11" s="185"/>
      <c r="HR11" s="185"/>
      <c r="HS11" s="185"/>
      <c r="HT11" s="185"/>
      <c r="HU11" s="185"/>
      <c r="HV11" s="185"/>
      <c r="HW11" s="185"/>
      <c r="HX11" s="185"/>
      <c r="HY11" s="185"/>
      <c r="HZ11" s="185"/>
      <c r="IA11" s="185"/>
      <c r="IB11" s="185"/>
      <c r="IC11" s="185"/>
      <c r="ID11" s="185"/>
      <c r="IE11" s="185"/>
      <c r="IF11" s="185"/>
      <c r="IG11" s="185"/>
      <c r="IH11" s="185"/>
      <c r="II11" s="185"/>
      <c r="IJ11" s="185"/>
      <c r="IK11" s="185"/>
      <c r="IL11" s="185"/>
      <c r="IM11" s="185"/>
      <c r="IN11" s="185"/>
      <c r="IO11" s="185"/>
      <c r="IP11" s="185"/>
      <c r="IQ11" s="185"/>
      <c r="IR11" s="185"/>
      <c r="IS11" s="185"/>
      <c r="IT11" s="185"/>
      <c r="IU11" s="185"/>
      <c r="IV11" s="185"/>
      <c r="IW11" s="185"/>
    </row>
    <row r="12" spans="1:257" ht="21" thickBot="1">
      <c r="A12" s="301" t="s">
        <v>412</v>
      </c>
      <c r="B12" s="302"/>
      <c r="C12" s="302"/>
      <c r="D12" s="302"/>
      <c r="E12" s="302"/>
      <c r="F12" s="303"/>
      <c r="G12" s="207"/>
    </row>
    <row r="13" spans="1:257" ht="21" thickTop="1"/>
  </sheetData>
  <mergeCells count="11">
    <mergeCell ref="A8:A9"/>
    <mergeCell ref="B8:B9"/>
    <mergeCell ref="A10:A11"/>
    <mergeCell ref="B10:B11"/>
    <mergeCell ref="A12:F12"/>
    <mergeCell ref="A1:F1"/>
    <mergeCell ref="A2:F2"/>
    <mergeCell ref="A3:F3"/>
    <mergeCell ref="A4:F4"/>
    <mergeCell ref="A6:A7"/>
    <mergeCell ref="B6:B7"/>
  </mergeCells>
  <printOptions horizontalCentered="1" verticalCentered="1"/>
  <pageMargins left="0" right="0" top="0" bottom="0" header="0.3" footer="0.3"/>
  <pageSetup paperSize="9" scale="9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view="pageBreakPreview" topLeftCell="A7" zoomScaleSheetLayoutView="100" workbookViewId="0">
      <selection activeCell="D19" sqref="D19"/>
    </sheetView>
  </sheetViews>
  <sheetFormatPr defaultRowHeight="15"/>
  <cols>
    <col min="1" max="1" width="7.5703125" style="228" customWidth="1"/>
    <col min="2" max="2" width="15" style="228" customWidth="1"/>
    <col min="3" max="3" width="17.85546875" style="228" customWidth="1"/>
    <col min="4" max="4" width="20.42578125" style="228" customWidth="1"/>
    <col min="5" max="5" width="17.85546875" style="228" customWidth="1"/>
    <col min="6" max="6" width="23.42578125" style="228" customWidth="1"/>
    <col min="7" max="16" width="17.85546875" style="228" customWidth="1"/>
    <col min="17" max="252" width="9.140625" style="228"/>
    <col min="253" max="253" width="6.42578125" style="228" customWidth="1"/>
    <col min="254" max="254" width="13.5703125" style="228" customWidth="1"/>
    <col min="255" max="255" width="17.85546875" style="228" customWidth="1"/>
    <col min="256" max="256" width="16.42578125" style="228" customWidth="1"/>
    <col min="257" max="257" width="15.7109375" style="228" customWidth="1"/>
    <col min="258" max="258" width="15.42578125" style="228" customWidth="1"/>
    <col min="259" max="259" width="15.140625" style="228" customWidth="1"/>
    <col min="260" max="260" width="4.140625" style="228" customWidth="1"/>
    <col min="261" max="261" width="7.85546875" style="228" customWidth="1"/>
    <col min="262" max="508" width="9.140625" style="228"/>
    <col min="509" max="509" width="6.42578125" style="228" customWidth="1"/>
    <col min="510" max="510" width="13.5703125" style="228" customWidth="1"/>
    <col min="511" max="511" width="17.85546875" style="228" customWidth="1"/>
    <col min="512" max="512" width="16.42578125" style="228" customWidth="1"/>
    <col min="513" max="513" width="15.7109375" style="228" customWidth="1"/>
    <col min="514" max="514" width="15.42578125" style="228" customWidth="1"/>
    <col min="515" max="515" width="15.140625" style="228" customWidth="1"/>
    <col min="516" max="516" width="4.140625" style="228" customWidth="1"/>
    <col min="517" max="517" width="7.85546875" style="228" customWidth="1"/>
    <col min="518" max="764" width="9.140625" style="228"/>
    <col min="765" max="765" width="6.42578125" style="228" customWidth="1"/>
    <col min="766" max="766" width="13.5703125" style="228" customWidth="1"/>
    <col min="767" max="767" width="17.85546875" style="228" customWidth="1"/>
    <col min="768" max="768" width="16.42578125" style="228" customWidth="1"/>
    <col min="769" max="769" width="15.7109375" style="228" customWidth="1"/>
    <col min="770" max="770" width="15.42578125" style="228" customWidth="1"/>
    <col min="771" max="771" width="15.140625" style="228" customWidth="1"/>
    <col min="772" max="772" width="4.140625" style="228" customWidth="1"/>
    <col min="773" max="773" width="7.85546875" style="228" customWidth="1"/>
    <col min="774" max="1020" width="9.140625" style="228"/>
    <col min="1021" max="1021" width="6.42578125" style="228" customWidth="1"/>
    <col min="1022" max="1022" width="13.5703125" style="228" customWidth="1"/>
    <col min="1023" max="1023" width="17.85546875" style="228" customWidth="1"/>
    <col min="1024" max="1024" width="16.42578125" style="228" customWidth="1"/>
    <col min="1025" max="1025" width="15.7109375" style="228" customWidth="1"/>
    <col min="1026" max="1026" width="15.42578125" style="228" customWidth="1"/>
    <col min="1027" max="1027" width="15.140625" style="228" customWidth="1"/>
    <col min="1028" max="1028" width="4.140625" style="228" customWidth="1"/>
    <col min="1029" max="1029" width="7.85546875" style="228" customWidth="1"/>
    <col min="1030" max="1276" width="9.140625" style="228"/>
    <col min="1277" max="1277" width="6.42578125" style="228" customWidth="1"/>
    <col min="1278" max="1278" width="13.5703125" style="228" customWidth="1"/>
    <col min="1279" max="1279" width="17.85546875" style="228" customWidth="1"/>
    <col min="1280" max="1280" width="16.42578125" style="228" customWidth="1"/>
    <col min="1281" max="1281" width="15.7109375" style="228" customWidth="1"/>
    <col min="1282" max="1282" width="15.42578125" style="228" customWidth="1"/>
    <col min="1283" max="1283" width="15.140625" style="228" customWidth="1"/>
    <col min="1284" max="1284" width="4.140625" style="228" customWidth="1"/>
    <col min="1285" max="1285" width="7.85546875" style="228" customWidth="1"/>
    <col min="1286" max="1532" width="9.140625" style="228"/>
    <col min="1533" max="1533" width="6.42578125" style="228" customWidth="1"/>
    <col min="1534" max="1534" width="13.5703125" style="228" customWidth="1"/>
    <col min="1535" max="1535" width="17.85546875" style="228" customWidth="1"/>
    <col min="1536" max="1536" width="16.42578125" style="228" customWidth="1"/>
    <col min="1537" max="1537" width="15.7109375" style="228" customWidth="1"/>
    <col min="1538" max="1538" width="15.42578125" style="228" customWidth="1"/>
    <col min="1539" max="1539" width="15.140625" style="228" customWidth="1"/>
    <col min="1540" max="1540" width="4.140625" style="228" customWidth="1"/>
    <col min="1541" max="1541" width="7.85546875" style="228" customWidth="1"/>
    <col min="1542" max="1788" width="9.140625" style="228"/>
    <col min="1789" max="1789" width="6.42578125" style="228" customWidth="1"/>
    <col min="1790" max="1790" width="13.5703125" style="228" customWidth="1"/>
    <col min="1791" max="1791" width="17.85546875" style="228" customWidth="1"/>
    <col min="1792" max="1792" width="16.42578125" style="228" customWidth="1"/>
    <col min="1793" max="1793" width="15.7109375" style="228" customWidth="1"/>
    <col min="1794" max="1794" width="15.42578125" style="228" customWidth="1"/>
    <col min="1795" max="1795" width="15.140625" style="228" customWidth="1"/>
    <col min="1796" max="1796" width="4.140625" style="228" customWidth="1"/>
    <col min="1797" max="1797" width="7.85546875" style="228" customWidth="1"/>
    <col min="1798" max="2044" width="9.140625" style="228"/>
    <col min="2045" max="2045" width="6.42578125" style="228" customWidth="1"/>
    <col min="2046" max="2046" width="13.5703125" style="228" customWidth="1"/>
    <col min="2047" max="2047" width="17.85546875" style="228" customWidth="1"/>
    <col min="2048" max="2048" width="16.42578125" style="228" customWidth="1"/>
    <col min="2049" max="2049" width="15.7109375" style="228" customWidth="1"/>
    <col min="2050" max="2050" width="15.42578125" style="228" customWidth="1"/>
    <col min="2051" max="2051" width="15.140625" style="228" customWidth="1"/>
    <col min="2052" max="2052" width="4.140625" style="228" customWidth="1"/>
    <col min="2053" max="2053" width="7.85546875" style="228" customWidth="1"/>
    <col min="2054" max="2300" width="9.140625" style="228"/>
    <col min="2301" max="2301" width="6.42578125" style="228" customWidth="1"/>
    <col min="2302" max="2302" width="13.5703125" style="228" customWidth="1"/>
    <col min="2303" max="2303" width="17.85546875" style="228" customWidth="1"/>
    <col min="2304" max="2304" width="16.42578125" style="228" customWidth="1"/>
    <col min="2305" max="2305" width="15.7109375" style="228" customWidth="1"/>
    <col min="2306" max="2306" width="15.42578125" style="228" customWidth="1"/>
    <col min="2307" max="2307" width="15.140625" style="228" customWidth="1"/>
    <col min="2308" max="2308" width="4.140625" style="228" customWidth="1"/>
    <col min="2309" max="2309" width="7.85546875" style="228" customWidth="1"/>
    <col min="2310" max="2556" width="9.140625" style="228"/>
    <col min="2557" max="2557" width="6.42578125" style="228" customWidth="1"/>
    <col min="2558" max="2558" width="13.5703125" style="228" customWidth="1"/>
    <col min="2559" max="2559" width="17.85546875" style="228" customWidth="1"/>
    <col min="2560" max="2560" width="16.42578125" style="228" customWidth="1"/>
    <col min="2561" max="2561" width="15.7109375" style="228" customWidth="1"/>
    <col min="2562" max="2562" width="15.42578125" style="228" customWidth="1"/>
    <col min="2563" max="2563" width="15.140625" style="228" customWidth="1"/>
    <col min="2564" max="2564" width="4.140625" style="228" customWidth="1"/>
    <col min="2565" max="2565" width="7.85546875" style="228" customWidth="1"/>
    <col min="2566" max="2812" width="9.140625" style="228"/>
    <col min="2813" max="2813" width="6.42578125" style="228" customWidth="1"/>
    <col min="2814" max="2814" width="13.5703125" style="228" customWidth="1"/>
    <col min="2815" max="2815" width="17.85546875" style="228" customWidth="1"/>
    <col min="2816" max="2816" width="16.42578125" style="228" customWidth="1"/>
    <col min="2817" max="2817" width="15.7109375" style="228" customWidth="1"/>
    <col min="2818" max="2818" width="15.42578125" style="228" customWidth="1"/>
    <col min="2819" max="2819" width="15.140625" style="228" customWidth="1"/>
    <col min="2820" max="2820" width="4.140625" style="228" customWidth="1"/>
    <col min="2821" max="2821" width="7.85546875" style="228" customWidth="1"/>
    <col min="2822" max="3068" width="9.140625" style="228"/>
    <col min="3069" max="3069" width="6.42578125" style="228" customWidth="1"/>
    <col min="3070" max="3070" width="13.5703125" style="228" customWidth="1"/>
    <col min="3071" max="3071" width="17.85546875" style="228" customWidth="1"/>
    <col min="3072" max="3072" width="16.42578125" style="228" customWidth="1"/>
    <col min="3073" max="3073" width="15.7109375" style="228" customWidth="1"/>
    <col min="3074" max="3074" width="15.42578125" style="228" customWidth="1"/>
    <col min="3075" max="3075" width="15.140625" style="228" customWidth="1"/>
    <col min="3076" max="3076" width="4.140625" style="228" customWidth="1"/>
    <col min="3077" max="3077" width="7.85546875" style="228" customWidth="1"/>
    <col min="3078" max="3324" width="9.140625" style="228"/>
    <col min="3325" max="3325" width="6.42578125" style="228" customWidth="1"/>
    <col min="3326" max="3326" width="13.5703125" style="228" customWidth="1"/>
    <col min="3327" max="3327" width="17.85546875" style="228" customWidth="1"/>
    <col min="3328" max="3328" width="16.42578125" style="228" customWidth="1"/>
    <col min="3329" max="3329" width="15.7109375" style="228" customWidth="1"/>
    <col min="3330" max="3330" width="15.42578125" style="228" customWidth="1"/>
    <col min="3331" max="3331" width="15.140625" style="228" customWidth="1"/>
    <col min="3332" max="3332" width="4.140625" style="228" customWidth="1"/>
    <col min="3333" max="3333" width="7.85546875" style="228" customWidth="1"/>
    <col min="3334" max="3580" width="9.140625" style="228"/>
    <col min="3581" max="3581" width="6.42578125" style="228" customWidth="1"/>
    <col min="3582" max="3582" width="13.5703125" style="228" customWidth="1"/>
    <col min="3583" max="3583" width="17.85546875" style="228" customWidth="1"/>
    <col min="3584" max="3584" width="16.42578125" style="228" customWidth="1"/>
    <col min="3585" max="3585" width="15.7109375" style="228" customWidth="1"/>
    <col min="3586" max="3586" width="15.42578125" style="228" customWidth="1"/>
    <col min="3587" max="3587" width="15.140625" style="228" customWidth="1"/>
    <col min="3588" max="3588" width="4.140625" style="228" customWidth="1"/>
    <col min="3589" max="3589" width="7.85546875" style="228" customWidth="1"/>
    <col min="3590" max="3836" width="9.140625" style="228"/>
    <col min="3837" max="3837" width="6.42578125" style="228" customWidth="1"/>
    <col min="3838" max="3838" width="13.5703125" style="228" customWidth="1"/>
    <col min="3839" max="3839" width="17.85546875" style="228" customWidth="1"/>
    <col min="3840" max="3840" width="16.42578125" style="228" customWidth="1"/>
    <col min="3841" max="3841" width="15.7109375" style="228" customWidth="1"/>
    <col min="3842" max="3842" width="15.42578125" style="228" customWidth="1"/>
    <col min="3843" max="3843" width="15.140625" style="228" customWidth="1"/>
    <col min="3844" max="3844" width="4.140625" style="228" customWidth="1"/>
    <col min="3845" max="3845" width="7.85546875" style="228" customWidth="1"/>
    <col min="3846" max="4092" width="9.140625" style="228"/>
    <col min="4093" max="4093" width="6.42578125" style="228" customWidth="1"/>
    <col min="4094" max="4094" width="13.5703125" style="228" customWidth="1"/>
    <col min="4095" max="4095" width="17.85546875" style="228" customWidth="1"/>
    <col min="4096" max="4096" width="16.42578125" style="228" customWidth="1"/>
    <col min="4097" max="4097" width="15.7109375" style="228" customWidth="1"/>
    <col min="4098" max="4098" width="15.42578125" style="228" customWidth="1"/>
    <col min="4099" max="4099" width="15.140625" style="228" customWidth="1"/>
    <col min="4100" max="4100" width="4.140625" style="228" customWidth="1"/>
    <col min="4101" max="4101" width="7.85546875" style="228" customWidth="1"/>
    <col min="4102" max="4348" width="9.140625" style="228"/>
    <col min="4349" max="4349" width="6.42578125" style="228" customWidth="1"/>
    <col min="4350" max="4350" width="13.5703125" style="228" customWidth="1"/>
    <col min="4351" max="4351" width="17.85546875" style="228" customWidth="1"/>
    <col min="4352" max="4352" width="16.42578125" style="228" customWidth="1"/>
    <col min="4353" max="4353" width="15.7109375" style="228" customWidth="1"/>
    <col min="4354" max="4354" width="15.42578125" style="228" customWidth="1"/>
    <col min="4355" max="4355" width="15.140625" style="228" customWidth="1"/>
    <col min="4356" max="4356" width="4.140625" style="228" customWidth="1"/>
    <col min="4357" max="4357" width="7.85546875" style="228" customWidth="1"/>
    <col min="4358" max="4604" width="9.140625" style="228"/>
    <col min="4605" max="4605" width="6.42578125" style="228" customWidth="1"/>
    <col min="4606" max="4606" width="13.5703125" style="228" customWidth="1"/>
    <col min="4607" max="4607" width="17.85546875" style="228" customWidth="1"/>
    <col min="4608" max="4608" width="16.42578125" style="228" customWidth="1"/>
    <col min="4609" max="4609" width="15.7109375" style="228" customWidth="1"/>
    <col min="4610" max="4610" width="15.42578125" style="228" customWidth="1"/>
    <col min="4611" max="4611" width="15.140625" style="228" customWidth="1"/>
    <col min="4612" max="4612" width="4.140625" style="228" customWidth="1"/>
    <col min="4613" max="4613" width="7.85546875" style="228" customWidth="1"/>
    <col min="4614" max="4860" width="9.140625" style="228"/>
    <col min="4861" max="4861" width="6.42578125" style="228" customWidth="1"/>
    <col min="4862" max="4862" width="13.5703125" style="228" customWidth="1"/>
    <col min="4863" max="4863" width="17.85546875" style="228" customWidth="1"/>
    <col min="4864" max="4864" width="16.42578125" style="228" customWidth="1"/>
    <col min="4865" max="4865" width="15.7109375" style="228" customWidth="1"/>
    <col min="4866" max="4866" width="15.42578125" style="228" customWidth="1"/>
    <col min="4867" max="4867" width="15.140625" style="228" customWidth="1"/>
    <col min="4868" max="4868" width="4.140625" style="228" customWidth="1"/>
    <col min="4869" max="4869" width="7.85546875" style="228" customWidth="1"/>
    <col min="4870" max="5116" width="9.140625" style="228"/>
    <col min="5117" max="5117" width="6.42578125" style="228" customWidth="1"/>
    <col min="5118" max="5118" width="13.5703125" style="228" customWidth="1"/>
    <col min="5119" max="5119" width="17.85546875" style="228" customWidth="1"/>
    <col min="5120" max="5120" width="16.42578125" style="228" customWidth="1"/>
    <col min="5121" max="5121" width="15.7109375" style="228" customWidth="1"/>
    <col min="5122" max="5122" width="15.42578125" style="228" customWidth="1"/>
    <col min="5123" max="5123" width="15.140625" style="228" customWidth="1"/>
    <col min="5124" max="5124" width="4.140625" style="228" customWidth="1"/>
    <col min="5125" max="5125" width="7.85546875" style="228" customWidth="1"/>
    <col min="5126" max="5372" width="9.140625" style="228"/>
    <col min="5373" max="5373" width="6.42578125" style="228" customWidth="1"/>
    <col min="5374" max="5374" width="13.5703125" style="228" customWidth="1"/>
    <col min="5375" max="5375" width="17.85546875" style="228" customWidth="1"/>
    <col min="5376" max="5376" width="16.42578125" style="228" customWidth="1"/>
    <col min="5377" max="5377" width="15.7109375" style="228" customWidth="1"/>
    <col min="5378" max="5378" width="15.42578125" style="228" customWidth="1"/>
    <col min="5379" max="5379" width="15.140625" style="228" customWidth="1"/>
    <col min="5380" max="5380" width="4.140625" style="228" customWidth="1"/>
    <col min="5381" max="5381" width="7.85546875" style="228" customWidth="1"/>
    <col min="5382" max="5628" width="9.140625" style="228"/>
    <col min="5629" max="5629" width="6.42578125" style="228" customWidth="1"/>
    <col min="5630" max="5630" width="13.5703125" style="228" customWidth="1"/>
    <col min="5631" max="5631" width="17.85546875" style="228" customWidth="1"/>
    <col min="5632" max="5632" width="16.42578125" style="228" customWidth="1"/>
    <col min="5633" max="5633" width="15.7109375" style="228" customWidth="1"/>
    <col min="5634" max="5634" width="15.42578125" style="228" customWidth="1"/>
    <col min="5635" max="5635" width="15.140625" style="228" customWidth="1"/>
    <col min="5636" max="5636" width="4.140625" style="228" customWidth="1"/>
    <col min="5637" max="5637" width="7.85546875" style="228" customWidth="1"/>
    <col min="5638" max="5884" width="9.140625" style="228"/>
    <col min="5885" max="5885" width="6.42578125" style="228" customWidth="1"/>
    <col min="5886" max="5886" width="13.5703125" style="228" customWidth="1"/>
    <col min="5887" max="5887" width="17.85546875" style="228" customWidth="1"/>
    <col min="5888" max="5888" width="16.42578125" style="228" customWidth="1"/>
    <col min="5889" max="5889" width="15.7109375" style="228" customWidth="1"/>
    <col min="5890" max="5890" width="15.42578125" style="228" customWidth="1"/>
    <col min="5891" max="5891" width="15.140625" style="228" customWidth="1"/>
    <col min="5892" max="5892" width="4.140625" style="228" customWidth="1"/>
    <col min="5893" max="5893" width="7.85546875" style="228" customWidth="1"/>
    <col min="5894" max="6140" width="9.140625" style="228"/>
    <col min="6141" max="6141" width="6.42578125" style="228" customWidth="1"/>
    <col min="6142" max="6142" width="13.5703125" style="228" customWidth="1"/>
    <col min="6143" max="6143" width="17.85546875" style="228" customWidth="1"/>
    <col min="6144" max="6144" width="16.42578125" style="228" customWidth="1"/>
    <col min="6145" max="6145" width="15.7109375" style="228" customWidth="1"/>
    <col min="6146" max="6146" width="15.42578125" style="228" customWidth="1"/>
    <col min="6147" max="6147" width="15.140625" style="228" customWidth="1"/>
    <col min="6148" max="6148" width="4.140625" style="228" customWidth="1"/>
    <col min="6149" max="6149" width="7.85546875" style="228" customWidth="1"/>
    <col min="6150" max="6396" width="9.140625" style="228"/>
    <col min="6397" max="6397" width="6.42578125" style="228" customWidth="1"/>
    <col min="6398" max="6398" width="13.5703125" style="228" customWidth="1"/>
    <col min="6399" max="6399" width="17.85546875" style="228" customWidth="1"/>
    <col min="6400" max="6400" width="16.42578125" style="228" customWidth="1"/>
    <col min="6401" max="6401" width="15.7109375" style="228" customWidth="1"/>
    <col min="6402" max="6402" width="15.42578125" style="228" customWidth="1"/>
    <col min="6403" max="6403" width="15.140625" style="228" customWidth="1"/>
    <col min="6404" max="6404" width="4.140625" style="228" customWidth="1"/>
    <col min="6405" max="6405" width="7.85546875" style="228" customWidth="1"/>
    <col min="6406" max="6652" width="9.140625" style="228"/>
    <col min="6653" max="6653" width="6.42578125" style="228" customWidth="1"/>
    <col min="6654" max="6654" width="13.5703125" style="228" customWidth="1"/>
    <col min="6655" max="6655" width="17.85546875" style="228" customWidth="1"/>
    <col min="6656" max="6656" width="16.42578125" style="228" customWidth="1"/>
    <col min="6657" max="6657" width="15.7109375" style="228" customWidth="1"/>
    <col min="6658" max="6658" width="15.42578125" style="228" customWidth="1"/>
    <col min="6659" max="6659" width="15.140625" style="228" customWidth="1"/>
    <col min="6660" max="6660" width="4.140625" style="228" customWidth="1"/>
    <col min="6661" max="6661" width="7.85546875" style="228" customWidth="1"/>
    <col min="6662" max="6908" width="9.140625" style="228"/>
    <col min="6909" max="6909" width="6.42578125" style="228" customWidth="1"/>
    <col min="6910" max="6910" width="13.5703125" style="228" customWidth="1"/>
    <col min="6911" max="6911" width="17.85546875" style="228" customWidth="1"/>
    <col min="6912" max="6912" width="16.42578125" style="228" customWidth="1"/>
    <col min="6913" max="6913" width="15.7109375" style="228" customWidth="1"/>
    <col min="6914" max="6914" width="15.42578125" style="228" customWidth="1"/>
    <col min="6915" max="6915" width="15.140625" style="228" customWidth="1"/>
    <col min="6916" max="6916" width="4.140625" style="228" customWidth="1"/>
    <col min="6917" max="6917" width="7.85546875" style="228" customWidth="1"/>
    <col min="6918" max="7164" width="9.140625" style="228"/>
    <col min="7165" max="7165" width="6.42578125" style="228" customWidth="1"/>
    <col min="7166" max="7166" width="13.5703125" style="228" customWidth="1"/>
    <col min="7167" max="7167" width="17.85546875" style="228" customWidth="1"/>
    <col min="7168" max="7168" width="16.42578125" style="228" customWidth="1"/>
    <col min="7169" max="7169" width="15.7109375" style="228" customWidth="1"/>
    <col min="7170" max="7170" width="15.42578125" style="228" customWidth="1"/>
    <col min="7171" max="7171" width="15.140625" style="228" customWidth="1"/>
    <col min="7172" max="7172" width="4.140625" style="228" customWidth="1"/>
    <col min="7173" max="7173" width="7.85546875" style="228" customWidth="1"/>
    <col min="7174" max="7420" width="9.140625" style="228"/>
    <col min="7421" max="7421" width="6.42578125" style="228" customWidth="1"/>
    <col min="7422" max="7422" width="13.5703125" style="228" customWidth="1"/>
    <col min="7423" max="7423" width="17.85546875" style="228" customWidth="1"/>
    <col min="7424" max="7424" width="16.42578125" style="228" customWidth="1"/>
    <col min="7425" max="7425" width="15.7109375" style="228" customWidth="1"/>
    <col min="7426" max="7426" width="15.42578125" style="228" customWidth="1"/>
    <col min="7427" max="7427" width="15.140625" style="228" customWidth="1"/>
    <col min="7428" max="7428" width="4.140625" style="228" customWidth="1"/>
    <col min="7429" max="7429" width="7.85546875" style="228" customWidth="1"/>
    <col min="7430" max="7676" width="9.140625" style="228"/>
    <col min="7677" max="7677" width="6.42578125" style="228" customWidth="1"/>
    <col min="7678" max="7678" width="13.5703125" style="228" customWidth="1"/>
    <col min="7679" max="7679" width="17.85546875" style="228" customWidth="1"/>
    <col min="7680" max="7680" width="16.42578125" style="228" customWidth="1"/>
    <col min="7681" max="7681" width="15.7109375" style="228" customWidth="1"/>
    <col min="7682" max="7682" width="15.42578125" style="228" customWidth="1"/>
    <col min="7683" max="7683" width="15.140625" style="228" customWidth="1"/>
    <col min="7684" max="7684" width="4.140625" style="228" customWidth="1"/>
    <col min="7685" max="7685" width="7.85546875" style="228" customWidth="1"/>
    <col min="7686" max="7932" width="9.140625" style="228"/>
    <col min="7933" max="7933" width="6.42578125" style="228" customWidth="1"/>
    <col min="7934" max="7934" width="13.5703125" style="228" customWidth="1"/>
    <col min="7935" max="7935" width="17.85546875" style="228" customWidth="1"/>
    <col min="7936" max="7936" width="16.42578125" style="228" customWidth="1"/>
    <col min="7937" max="7937" width="15.7109375" style="228" customWidth="1"/>
    <col min="7938" max="7938" width="15.42578125" style="228" customWidth="1"/>
    <col min="7939" max="7939" width="15.140625" style="228" customWidth="1"/>
    <col min="7940" max="7940" width="4.140625" style="228" customWidth="1"/>
    <col min="7941" max="7941" width="7.85546875" style="228" customWidth="1"/>
    <col min="7942" max="8188" width="9.140625" style="228"/>
    <col min="8189" max="8189" width="6.42578125" style="228" customWidth="1"/>
    <col min="8190" max="8190" width="13.5703125" style="228" customWidth="1"/>
    <col min="8191" max="8191" width="17.85546875" style="228" customWidth="1"/>
    <col min="8192" max="8192" width="16.42578125" style="228" customWidth="1"/>
    <col min="8193" max="8193" width="15.7109375" style="228" customWidth="1"/>
    <col min="8194" max="8194" width="15.42578125" style="228" customWidth="1"/>
    <col min="8195" max="8195" width="15.140625" style="228" customWidth="1"/>
    <col min="8196" max="8196" width="4.140625" style="228" customWidth="1"/>
    <col min="8197" max="8197" width="7.85546875" style="228" customWidth="1"/>
    <col min="8198" max="8444" width="9.140625" style="228"/>
    <col min="8445" max="8445" width="6.42578125" style="228" customWidth="1"/>
    <col min="8446" max="8446" width="13.5703125" style="228" customWidth="1"/>
    <col min="8447" max="8447" width="17.85546875" style="228" customWidth="1"/>
    <col min="8448" max="8448" width="16.42578125" style="228" customWidth="1"/>
    <col min="8449" max="8449" width="15.7109375" style="228" customWidth="1"/>
    <col min="8450" max="8450" width="15.42578125" style="228" customWidth="1"/>
    <col min="8451" max="8451" width="15.140625" style="228" customWidth="1"/>
    <col min="8452" max="8452" width="4.140625" style="228" customWidth="1"/>
    <col min="8453" max="8453" width="7.85546875" style="228" customWidth="1"/>
    <col min="8454" max="8700" width="9.140625" style="228"/>
    <col min="8701" max="8701" width="6.42578125" style="228" customWidth="1"/>
    <col min="8702" max="8702" width="13.5703125" style="228" customWidth="1"/>
    <col min="8703" max="8703" width="17.85546875" style="228" customWidth="1"/>
    <col min="8704" max="8704" width="16.42578125" style="228" customWidth="1"/>
    <col min="8705" max="8705" width="15.7109375" style="228" customWidth="1"/>
    <col min="8706" max="8706" width="15.42578125" style="228" customWidth="1"/>
    <col min="8707" max="8707" width="15.140625" style="228" customWidth="1"/>
    <col min="8708" max="8708" width="4.140625" style="228" customWidth="1"/>
    <col min="8709" max="8709" width="7.85546875" style="228" customWidth="1"/>
    <col min="8710" max="8956" width="9.140625" style="228"/>
    <col min="8957" max="8957" width="6.42578125" style="228" customWidth="1"/>
    <col min="8958" max="8958" width="13.5703125" style="228" customWidth="1"/>
    <col min="8959" max="8959" width="17.85546875" style="228" customWidth="1"/>
    <col min="8960" max="8960" width="16.42578125" style="228" customWidth="1"/>
    <col min="8961" max="8961" width="15.7109375" style="228" customWidth="1"/>
    <col min="8962" max="8962" width="15.42578125" style="228" customWidth="1"/>
    <col min="8963" max="8963" width="15.140625" style="228" customWidth="1"/>
    <col min="8964" max="8964" width="4.140625" style="228" customWidth="1"/>
    <col min="8965" max="8965" width="7.85546875" style="228" customWidth="1"/>
    <col min="8966" max="9212" width="9.140625" style="228"/>
    <col min="9213" max="9213" width="6.42578125" style="228" customWidth="1"/>
    <col min="9214" max="9214" width="13.5703125" style="228" customWidth="1"/>
    <col min="9215" max="9215" width="17.85546875" style="228" customWidth="1"/>
    <col min="9216" max="9216" width="16.42578125" style="228" customWidth="1"/>
    <col min="9217" max="9217" width="15.7109375" style="228" customWidth="1"/>
    <col min="9218" max="9218" width="15.42578125" style="228" customWidth="1"/>
    <col min="9219" max="9219" width="15.140625" style="228" customWidth="1"/>
    <col min="9220" max="9220" width="4.140625" style="228" customWidth="1"/>
    <col min="9221" max="9221" width="7.85546875" style="228" customWidth="1"/>
    <col min="9222" max="9468" width="9.140625" style="228"/>
    <col min="9469" max="9469" width="6.42578125" style="228" customWidth="1"/>
    <col min="9470" max="9470" width="13.5703125" style="228" customWidth="1"/>
    <col min="9471" max="9471" width="17.85546875" style="228" customWidth="1"/>
    <col min="9472" max="9472" width="16.42578125" style="228" customWidth="1"/>
    <col min="9473" max="9473" width="15.7109375" style="228" customWidth="1"/>
    <col min="9474" max="9474" width="15.42578125" style="228" customWidth="1"/>
    <col min="9475" max="9475" width="15.140625" style="228" customWidth="1"/>
    <col min="9476" max="9476" width="4.140625" style="228" customWidth="1"/>
    <col min="9477" max="9477" width="7.85546875" style="228" customWidth="1"/>
    <col min="9478" max="9724" width="9.140625" style="228"/>
    <col min="9725" max="9725" width="6.42578125" style="228" customWidth="1"/>
    <col min="9726" max="9726" width="13.5703125" style="228" customWidth="1"/>
    <col min="9727" max="9727" width="17.85546875" style="228" customWidth="1"/>
    <col min="9728" max="9728" width="16.42578125" style="228" customWidth="1"/>
    <col min="9729" max="9729" width="15.7109375" style="228" customWidth="1"/>
    <col min="9730" max="9730" width="15.42578125" style="228" customWidth="1"/>
    <col min="9731" max="9731" width="15.140625" style="228" customWidth="1"/>
    <col min="9732" max="9732" width="4.140625" style="228" customWidth="1"/>
    <col min="9733" max="9733" width="7.85546875" style="228" customWidth="1"/>
    <col min="9734" max="9980" width="9.140625" style="228"/>
    <col min="9981" max="9981" width="6.42578125" style="228" customWidth="1"/>
    <col min="9982" max="9982" width="13.5703125" style="228" customWidth="1"/>
    <col min="9983" max="9983" width="17.85546875" style="228" customWidth="1"/>
    <col min="9984" max="9984" width="16.42578125" style="228" customWidth="1"/>
    <col min="9985" max="9985" width="15.7109375" style="228" customWidth="1"/>
    <col min="9986" max="9986" width="15.42578125" style="228" customWidth="1"/>
    <col min="9987" max="9987" width="15.140625" style="228" customWidth="1"/>
    <col min="9988" max="9988" width="4.140625" style="228" customWidth="1"/>
    <col min="9989" max="9989" width="7.85546875" style="228" customWidth="1"/>
    <col min="9990" max="10236" width="9.140625" style="228"/>
    <col min="10237" max="10237" width="6.42578125" style="228" customWidth="1"/>
    <col min="10238" max="10238" width="13.5703125" style="228" customWidth="1"/>
    <col min="10239" max="10239" width="17.85546875" style="228" customWidth="1"/>
    <col min="10240" max="10240" width="16.42578125" style="228" customWidth="1"/>
    <col min="10241" max="10241" width="15.7109375" style="228" customWidth="1"/>
    <col min="10242" max="10242" width="15.42578125" style="228" customWidth="1"/>
    <col min="10243" max="10243" width="15.140625" style="228" customWidth="1"/>
    <col min="10244" max="10244" width="4.140625" style="228" customWidth="1"/>
    <col min="10245" max="10245" width="7.85546875" style="228" customWidth="1"/>
    <col min="10246" max="10492" width="9.140625" style="228"/>
    <col min="10493" max="10493" width="6.42578125" style="228" customWidth="1"/>
    <col min="10494" max="10494" width="13.5703125" style="228" customWidth="1"/>
    <col min="10495" max="10495" width="17.85546875" style="228" customWidth="1"/>
    <col min="10496" max="10496" width="16.42578125" style="228" customWidth="1"/>
    <col min="10497" max="10497" width="15.7109375" style="228" customWidth="1"/>
    <col min="10498" max="10498" width="15.42578125" style="228" customWidth="1"/>
    <col min="10499" max="10499" width="15.140625" style="228" customWidth="1"/>
    <col min="10500" max="10500" width="4.140625" style="228" customWidth="1"/>
    <col min="10501" max="10501" width="7.85546875" style="228" customWidth="1"/>
    <col min="10502" max="10748" width="9.140625" style="228"/>
    <col min="10749" max="10749" width="6.42578125" style="228" customWidth="1"/>
    <col min="10750" max="10750" width="13.5703125" style="228" customWidth="1"/>
    <col min="10751" max="10751" width="17.85546875" style="228" customWidth="1"/>
    <col min="10752" max="10752" width="16.42578125" style="228" customWidth="1"/>
    <col min="10753" max="10753" width="15.7109375" style="228" customWidth="1"/>
    <col min="10754" max="10754" width="15.42578125" style="228" customWidth="1"/>
    <col min="10755" max="10755" width="15.140625" style="228" customWidth="1"/>
    <col min="10756" max="10756" width="4.140625" style="228" customWidth="1"/>
    <col min="10757" max="10757" width="7.85546875" style="228" customWidth="1"/>
    <col min="10758" max="11004" width="9.140625" style="228"/>
    <col min="11005" max="11005" width="6.42578125" style="228" customWidth="1"/>
    <col min="11006" max="11006" width="13.5703125" style="228" customWidth="1"/>
    <col min="11007" max="11007" width="17.85546875" style="228" customWidth="1"/>
    <col min="11008" max="11008" width="16.42578125" style="228" customWidth="1"/>
    <col min="11009" max="11009" width="15.7109375" style="228" customWidth="1"/>
    <col min="11010" max="11010" width="15.42578125" style="228" customWidth="1"/>
    <col min="11011" max="11011" width="15.140625" style="228" customWidth="1"/>
    <col min="11012" max="11012" width="4.140625" style="228" customWidth="1"/>
    <col min="11013" max="11013" width="7.85546875" style="228" customWidth="1"/>
    <col min="11014" max="11260" width="9.140625" style="228"/>
    <col min="11261" max="11261" width="6.42578125" style="228" customWidth="1"/>
    <col min="11262" max="11262" width="13.5703125" style="228" customWidth="1"/>
    <col min="11263" max="11263" width="17.85546875" style="228" customWidth="1"/>
    <col min="11264" max="11264" width="16.42578125" style="228" customWidth="1"/>
    <col min="11265" max="11265" width="15.7109375" style="228" customWidth="1"/>
    <col min="11266" max="11266" width="15.42578125" style="228" customWidth="1"/>
    <col min="11267" max="11267" width="15.140625" style="228" customWidth="1"/>
    <col min="11268" max="11268" width="4.140625" style="228" customWidth="1"/>
    <col min="11269" max="11269" width="7.85546875" style="228" customWidth="1"/>
    <col min="11270" max="11516" width="9.140625" style="228"/>
    <col min="11517" max="11517" width="6.42578125" style="228" customWidth="1"/>
    <col min="11518" max="11518" width="13.5703125" style="228" customWidth="1"/>
    <col min="11519" max="11519" width="17.85546875" style="228" customWidth="1"/>
    <col min="11520" max="11520" width="16.42578125" style="228" customWidth="1"/>
    <col min="11521" max="11521" width="15.7109375" style="228" customWidth="1"/>
    <col min="11522" max="11522" width="15.42578125" style="228" customWidth="1"/>
    <col min="11523" max="11523" width="15.140625" style="228" customWidth="1"/>
    <col min="11524" max="11524" width="4.140625" style="228" customWidth="1"/>
    <col min="11525" max="11525" width="7.85546875" style="228" customWidth="1"/>
    <col min="11526" max="11772" width="9.140625" style="228"/>
    <col min="11773" max="11773" width="6.42578125" style="228" customWidth="1"/>
    <col min="11774" max="11774" width="13.5703125" style="228" customWidth="1"/>
    <col min="11775" max="11775" width="17.85546875" style="228" customWidth="1"/>
    <col min="11776" max="11776" width="16.42578125" style="228" customWidth="1"/>
    <col min="11777" max="11777" width="15.7109375" style="228" customWidth="1"/>
    <col min="11778" max="11778" width="15.42578125" style="228" customWidth="1"/>
    <col min="11779" max="11779" width="15.140625" style="228" customWidth="1"/>
    <col min="11780" max="11780" width="4.140625" style="228" customWidth="1"/>
    <col min="11781" max="11781" width="7.85546875" style="228" customWidth="1"/>
    <col min="11782" max="12028" width="9.140625" style="228"/>
    <col min="12029" max="12029" width="6.42578125" style="228" customWidth="1"/>
    <col min="12030" max="12030" width="13.5703125" style="228" customWidth="1"/>
    <col min="12031" max="12031" width="17.85546875" style="228" customWidth="1"/>
    <col min="12032" max="12032" width="16.42578125" style="228" customWidth="1"/>
    <col min="12033" max="12033" width="15.7109375" style="228" customWidth="1"/>
    <col min="12034" max="12034" width="15.42578125" style="228" customWidth="1"/>
    <col min="12035" max="12035" width="15.140625" style="228" customWidth="1"/>
    <col min="12036" max="12036" width="4.140625" style="228" customWidth="1"/>
    <col min="12037" max="12037" width="7.85546875" style="228" customWidth="1"/>
    <col min="12038" max="12284" width="9.140625" style="228"/>
    <col min="12285" max="12285" width="6.42578125" style="228" customWidth="1"/>
    <col min="12286" max="12286" width="13.5703125" style="228" customWidth="1"/>
    <col min="12287" max="12287" width="17.85546875" style="228" customWidth="1"/>
    <col min="12288" max="12288" width="16.42578125" style="228" customWidth="1"/>
    <col min="12289" max="12289" width="15.7109375" style="228" customWidth="1"/>
    <col min="12290" max="12290" width="15.42578125" style="228" customWidth="1"/>
    <col min="12291" max="12291" width="15.140625" style="228" customWidth="1"/>
    <col min="12292" max="12292" width="4.140625" style="228" customWidth="1"/>
    <col min="12293" max="12293" width="7.85546875" style="228" customWidth="1"/>
    <col min="12294" max="12540" width="9.140625" style="228"/>
    <col min="12541" max="12541" width="6.42578125" style="228" customWidth="1"/>
    <col min="12542" max="12542" width="13.5703125" style="228" customWidth="1"/>
    <col min="12543" max="12543" width="17.85546875" style="228" customWidth="1"/>
    <col min="12544" max="12544" width="16.42578125" style="228" customWidth="1"/>
    <col min="12545" max="12545" width="15.7109375" style="228" customWidth="1"/>
    <col min="12546" max="12546" width="15.42578125" style="228" customWidth="1"/>
    <col min="12547" max="12547" width="15.140625" style="228" customWidth="1"/>
    <col min="12548" max="12548" width="4.140625" style="228" customWidth="1"/>
    <col min="12549" max="12549" width="7.85546875" style="228" customWidth="1"/>
    <col min="12550" max="12796" width="9.140625" style="228"/>
    <col min="12797" max="12797" width="6.42578125" style="228" customWidth="1"/>
    <col min="12798" max="12798" width="13.5703125" style="228" customWidth="1"/>
    <col min="12799" max="12799" width="17.85546875" style="228" customWidth="1"/>
    <col min="12800" max="12800" width="16.42578125" style="228" customWidth="1"/>
    <col min="12801" max="12801" width="15.7109375" style="228" customWidth="1"/>
    <col min="12802" max="12802" width="15.42578125" style="228" customWidth="1"/>
    <col min="12803" max="12803" width="15.140625" style="228" customWidth="1"/>
    <col min="12804" max="12804" width="4.140625" style="228" customWidth="1"/>
    <col min="12805" max="12805" width="7.85546875" style="228" customWidth="1"/>
    <col min="12806" max="13052" width="9.140625" style="228"/>
    <col min="13053" max="13053" width="6.42578125" style="228" customWidth="1"/>
    <col min="13054" max="13054" width="13.5703125" style="228" customWidth="1"/>
    <col min="13055" max="13055" width="17.85546875" style="228" customWidth="1"/>
    <col min="13056" max="13056" width="16.42578125" style="228" customWidth="1"/>
    <col min="13057" max="13057" width="15.7109375" style="228" customWidth="1"/>
    <col min="13058" max="13058" width="15.42578125" style="228" customWidth="1"/>
    <col min="13059" max="13059" width="15.140625" style="228" customWidth="1"/>
    <col min="13060" max="13060" width="4.140625" style="228" customWidth="1"/>
    <col min="13061" max="13061" width="7.85546875" style="228" customWidth="1"/>
    <col min="13062" max="13308" width="9.140625" style="228"/>
    <col min="13309" max="13309" width="6.42578125" style="228" customWidth="1"/>
    <col min="13310" max="13310" width="13.5703125" style="228" customWidth="1"/>
    <col min="13311" max="13311" width="17.85546875" style="228" customWidth="1"/>
    <col min="13312" max="13312" width="16.42578125" style="228" customWidth="1"/>
    <col min="13313" max="13313" width="15.7109375" style="228" customWidth="1"/>
    <col min="13314" max="13314" width="15.42578125" style="228" customWidth="1"/>
    <col min="13315" max="13315" width="15.140625" style="228" customWidth="1"/>
    <col min="13316" max="13316" width="4.140625" style="228" customWidth="1"/>
    <col min="13317" max="13317" width="7.85546875" style="228" customWidth="1"/>
    <col min="13318" max="13564" width="9.140625" style="228"/>
    <col min="13565" max="13565" width="6.42578125" style="228" customWidth="1"/>
    <col min="13566" max="13566" width="13.5703125" style="228" customWidth="1"/>
    <col min="13567" max="13567" width="17.85546875" style="228" customWidth="1"/>
    <col min="13568" max="13568" width="16.42578125" style="228" customWidth="1"/>
    <col min="13569" max="13569" width="15.7109375" style="228" customWidth="1"/>
    <col min="13570" max="13570" width="15.42578125" style="228" customWidth="1"/>
    <col min="13571" max="13571" width="15.140625" style="228" customWidth="1"/>
    <col min="13572" max="13572" width="4.140625" style="228" customWidth="1"/>
    <col min="13573" max="13573" width="7.85546875" style="228" customWidth="1"/>
    <col min="13574" max="13820" width="9.140625" style="228"/>
    <col min="13821" max="13821" width="6.42578125" style="228" customWidth="1"/>
    <col min="13822" max="13822" width="13.5703125" style="228" customWidth="1"/>
    <col min="13823" max="13823" width="17.85546875" style="228" customWidth="1"/>
    <col min="13824" max="13824" width="16.42578125" style="228" customWidth="1"/>
    <col min="13825" max="13825" width="15.7109375" style="228" customWidth="1"/>
    <col min="13826" max="13826" width="15.42578125" style="228" customWidth="1"/>
    <col min="13827" max="13827" width="15.140625" style="228" customWidth="1"/>
    <col min="13828" max="13828" width="4.140625" style="228" customWidth="1"/>
    <col min="13829" max="13829" width="7.85546875" style="228" customWidth="1"/>
    <col min="13830" max="14076" width="9.140625" style="228"/>
    <col min="14077" max="14077" width="6.42578125" style="228" customWidth="1"/>
    <col min="14078" max="14078" width="13.5703125" style="228" customWidth="1"/>
    <col min="14079" max="14079" width="17.85546875" style="228" customWidth="1"/>
    <col min="14080" max="14080" width="16.42578125" style="228" customWidth="1"/>
    <col min="14081" max="14081" width="15.7109375" style="228" customWidth="1"/>
    <col min="14082" max="14082" width="15.42578125" style="228" customWidth="1"/>
    <col min="14083" max="14083" width="15.140625" style="228" customWidth="1"/>
    <col min="14084" max="14084" width="4.140625" style="228" customWidth="1"/>
    <col min="14085" max="14085" width="7.85546875" style="228" customWidth="1"/>
    <col min="14086" max="14332" width="9.140625" style="228"/>
    <col min="14333" max="14333" width="6.42578125" style="228" customWidth="1"/>
    <col min="14334" max="14334" width="13.5703125" style="228" customWidth="1"/>
    <col min="14335" max="14335" width="17.85546875" style="228" customWidth="1"/>
    <col min="14336" max="14336" width="16.42578125" style="228" customWidth="1"/>
    <col min="14337" max="14337" width="15.7109375" style="228" customWidth="1"/>
    <col min="14338" max="14338" width="15.42578125" style="228" customWidth="1"/>
    <col min="14339" max="14339" width="15.140625" style="228" customWidth="1"/>
    <col min="14340" max="14340" width="4.140625" style="228" customWidth="1"/>
    <col min="14341" max="14341" width="7.85546875" style="228" customWidth="1"/>
    <col min="14342" max="14588" width="9.140625" style="228"/>
    <col min="14589" max="14589" width="6.42578125" style="228" customWidth="1"/>
    <col min="14590" max="14590" width="13.5703125" style="228" customWidth="1"/>
    <col min="14591" max="14591" width="17.85546875" style="228" customWidth="1"/>
    <col min="14592" max="14592" width="16.42578125" style="228" customWidth="1"/>
    <col min="14593" max="14593" width="15.7109375" style="228" customWidth="1"/>
    <col min="14594" max="14594" width="15.42578125" style="228" customWidth="1"/>
    <col min="14595" max="14595" width="15.140625" style="228" customWidth="1"/>
    <col min="14596" max="14596" width="4.140625" style="228" customWidth="1"/>
    <col min="14597" max="14597" width="7.85546875" style="228" customWidth="1"/>
    <col min="14598" max="14844" width="9.140625" style="228"/>
    <col min="14845" max="14845" width="6.42578125" style="228" customWidth="1"/>
    <col min="14846" max="14846" width="13.5703125" style="228" customWidth="1"/>
    <col min="14847" max="14847" width="17.85546875" style="228" customWidth="1"/>
    <col min="14848" max="14848" width="16.42578125" style="228" customWidth="1"/>
    <col min="14849" max="14849" width="15.7109375" style="228" customWidth="1"/>
    <col min="14850" max="14850" width="15.42578125" style="228" customWidth="1"/>
    <col min="14851" max="14851" width="15.140625" style="228" customWidth="1"/>
    <col min="14852" max="14852" width="4.140625" style="228" customWidth="1"/>
    <col min="14853" max="14853" width="7.85546875" style="228" customWidth="1"/>
    <col min="14854" max="15100" width="9.140625" style="228"/>
    <col min="15101" max="15101" width="6.42578125" style="228" customWidth="1"/>
    <col min="15102" max="15102" width="13.5703125" style="228" customWidth="1"/>
    <col min="15103" max="15103" width="17.85546875" style="228" customWidth="1"/>
    <col min="15104" max="15104" width="16.42578125" style="228" customWidth="1"/>
    <col min="15105" max="15105" width="15.7109375" style="228" customWidth="1"/>
    <col min="15106" max="15106" width="15.42578125" style="228" customWidth="1"/>
    <col min="15107" max="15107" width="15.140625" style="228" customWidth="1"/>
    <col min="15108" max="15108" width="4.140625" style="228" customWidth="1"/>
    <col min="15109" max="15109" width="7.85546875" style="228" customWidth="1"/>
    <col min="15110" max="15356" width="9.140625" style="228"/>
    <col min="15357" max="15357" width="6.42578125" style="228" customWidth="1"/>
    <col min="15358" max="15358" width="13.5703125" style="228" customWidth="1"/>
    <col min="15359" max="15359" width="17.85546875" style="228" customWidth="1"/>
    <col min="15360" max="15360" width="16.42578125" style="228" customWidth="1"/>
    <col min="15361" max="15361" width="15.7109375" style="228" customWidth="1"/>
    <col min="15362" max="15362" width="15.42578125" style="228" customWidth="1"/>
    <col min="15363" max="15363" width="15.140625" style="228" customWidth="1"/>
    <col min="15364" max="15364" width="4.140625" style="228" customWidth="1"/>
    <col min="15365" max="15365" width="7.85546875" style="228" customWidth="1"/>
    <col min="15366" max="15612" width="9.140625" style="228"/>
    <col min="15613" max="15613" width="6.42578125" style="228" customWidth="1"/>
    <col min="15614" max="15614" width="13.5703125" style="228" customWidth="1"/>
    <col min="15615" max="15615" width="17.85546875" style="228" customWidth="1"/>
    <col min="15616" max="15616" width="16.42578125" style="228" customWidth="1"/>
    <col min="15617" max="15617" width="15.7109375" style="228" customWidth="1"/>
    <col min="15618" max="15618" width="15.42578125" style="228" customWidth="1"/>
    <col min="15619" max="15619" width="15.140625" style="228" customWidth="1"/>
    <col min="15620" max="15620" width="4.140625" style="228" customWidth="1"/>
    <col min="15621" max="15621" width="7.85546875" style="228" customWidth="1"/>
    <col min="15622" max="15868" width="9.140625" style="228"/>
    <col min="15869" max="15869" width="6.42578125" style="228" customWidth="1"/>
    <col min="15870" max="15870" width="13.5703125" style="228" customWidth="1"/>
    <col min="15871" max="15871" width="17.85546875" style="228" customWidth="1"/>
    <col min="15872" max="15872" width="16.42578125" style="228" customWidth="1"/>
    <col min="15873" max="15873" width="15.7109375" style="228" customWidth="1"/>
    <col min="15874" max="15874" width="15.42578125" style="228" customWidth="1"/>
    <col min="15875" max="15875" width="15.140625" style="228" customWidth="1"/>
    <col min="15876" max="15876" width="4.140625" style="228" customWidth="1"/>
    <col min="15877" max="15877" width="7.85546875" style="228" customWidth="1"/>
    <col min="15878" max="16124" width="9.140625" style="228"/>
    <col min="16125" max="16125" width="6.42578125" style="228" customWidth="1"/>
    <col min="16126" max="16126" width="13.5703125" style="228" customWidth="1"/>
    <col min="16127" max="16127" width="17.85546875" style="228" customWidth="1"/>
    <col min="16128" max="16128" width="16.42578125" style="228" customWidth="1"/>
    <col min="16129" max="16129" width="15.7109375" style="228" customWidth="1"/>
    <col min="16130" max="16130" width="15.42578125" style="228" customWidth="1"/>
    <col min="16131" max="16131" width="15.140625" style="228" customWidth="1"/>
    <col min="16132" max="16132" width="4.140625" style="228" customWidth="1"/>
    <col min="16133" max="16133" width="7.85546875" style="228" customWidth="1"/>
    <col min="16134" max="16384" width="9.140625" style="228"/>
  </cols>
  <sheetData>
    <row r="1" spans="1:9" s="211" customFormat="1" ht="23.25" customHeight="1">
      <c r="A1" s="304" t="s">
        <v>37</v>
      </c>
      <c r="B1" s="304"/>
      <c r="C1" s="304"/>
      <c r="D1" s="304"/>
      <c r="E1" s="304"/>
      <c r="F1" s="304"/>
      <c r="G1" s="304"/>
    </row>
    <row r="2" spans="1:9" s="211" customFormat="1" ht="23.25" customHeight="1">
      <c r="A2" s="305" t="s">
        <v>415</v>
      </c>
      <c r="B2" s="305"/>
      <c r="C2" s="305"/>
      <c r="D2" s="305"/>
      <c r="E2" s="305"/>
      <c r="F2" s="305"/>
      <c r="G2" s="305"/>
    </row>
    <row r="3" spans="1:9" s="211" customFormat="1" ht="23.25" customHeight="1">
      <c r="A3" s="305" t="s">
        <v>416</v>
      </c>
      <c r="B3" s="305"/>
      <c r="C3" s="305"/>
      <c r="D3" s="305"/>
      <c r="E3" s="305"/>
      <c r="F3" s="305"/>
      <c r="G3" s="305"/>
    </row>
    <row r="4" spans="1:9" s="212" customFormat="1" ht="23.25" customHeight="1" thickBot="1">
      <c r="A4" s="306" t="s">
        <v>417</v>
      </c>
      <c r="B4" s="306"/>
      <c r="C4" s="306"/>
      <c r="D4" s="306"/>
      <c r="E4" s="306"/>
      <c r="F4" s="306"/>
      <c r="G4" s="306"/>
    </row>
    <row r="5" spans="1:9" s="212" customFormat="1" ht="112.5" customHeight="1">
      <c r="A5" s="307" t="s">
        <v>418</v>
      </c>
      <c r="B5" s="309" t="s">
        <v>419</v>
      </c>
      <c r="C5" s="213" t="s">
        <v>420</v>
      </c>
      <c r="D5" s="213" t="s">
        <v>421</v>
      </c>
      <c r="E5" s="213" t="s">
        <v>422</v>
      </c>
      <c r="F5" s="213" t="s">
        <v>423</v>
      </c>
      <c r="G5" s="214" t="s">
        <v>424</v>
      </c>
    </row>
    <row r="6" spans="1:9" s="212" customFormat="1" ht="30" customHeight="1" thickBot="1">
      <c r="A6" s="308"/>
      <c r="B6" s="310"/>
      <c r="C6" s="215" t="s">
        <v>425</v>
      </c>
      <c r="D6" s="215" t="s">
        <v>426</v>
      </c>
      <c r="E6" s="215" t="s">
        <v>427</v>
      </c>
      <c r="F6" s="215" t="s">
        <v>428</v>
      </c>
      <c r="G6" s="216" t="s">
        <v>429</v>
      </c>
      <c r="H6" s="217"/>
    </row>
    <row r="7" spans="1:9" s="212" customFormat="1" ht="33" customHeight="1">
      <c r="A7" s="218">
        <v>1</v>
      </c>
      <c r="B7" s="219" t="s">
        <v>70</v>
      </c>
      <c r="C7" s="246">
        <v>56779</v>
      </c>
      <c r="D7" s="247">
        <f>E7-C7</f>
        <v>-280</v>
      </c>
      <c r="E7" s="246">
        <v>56499</v>
      </c>
      <c r="F7" s="247">
        <v>641</v>
      </c>
      <c r="G7" s="220">
        <f>F7*100/E7</f>
        <v>1.1345333545726473</v>
      </c>
      <c r="I7" s="221"/>
    </row>
    <row r="8" spans="1:9" s="212" customFormat="1" ht="33" customHeight="1">
      <c r="A8" s="222">
        <v>2</v>
      </c>
      <c r="B8" s="223" t="s">
        <v>9</v>
      </c>
      <c r="C8" s="248">
        <v>9503</v>
      </c>
      <c r="D8" s="249">
        <f>E8-C8</f>
        <v>346</v>
      </c>
      <c r="E8" s="248">
        <v>9849</v>
      </c>
      <c r="F8" s="249">
        <v>26</v>
      </c>
      <c r="G8" s="224">
        <f>F8*100/E8</f>
        <v>0.26398619149152197</v>
      </c>
      <c r="I8" s="221"/>
    </row>
    <row r="9" spans="1:9" s="212" customFormat="1" ht="33" customHeight="1">
      <c r="A9" s="222">
        <v>3</v>
      </c>
      <c r="B9" s="223" t="s">
        <v>10</v>
      </c>
      <c r="C9" s="248">
        <v>25316</v>
      </c>
      <c r="D9" s="249">
        <f>E9-C9</f>
        <v>397</v>
      </c>
      <c r="E9" s="248">
        <v>25713</v>
      </c>
      <c r="F9" s="249">
        <v>227</v>
      </c>
      <c r="G9" s="224">
        <f>F9*100/E9</f>
        <v>0.88282191887372141</v>
      </c>
      <c r="I9" s="221"/>
    </row>
    <row r="10" spans="1:9" s="212" customFormat="1" ht="33" customHeight="1">
      <c r="A10" s="222">
        <v>4</v>
      </c>
      <c r="B10" s="223" t="s">
        <v>11</v>
      </c>
      <c r="C10" s="248">
        <v>32905</v>
      </c>
      <c r="D10" s="249">
        <f>E10-C10</f>
        <v>38</v>
      </c>
      <c r="E10" s="248">
        <v>32943</v>
      </c>
      <c r="F10" s="249">
        <v>327</v>
      </c>
      <c r="G10" s="224">
        <f>F10*100/E10</f>
        <v>0.99262362262089066</v>
      </c>
      <c r="I10" s="221"/>
    </row>
    <row r="11" spans="1:9" s="212" customFormat="1" ht="33" customHeight="1">
      <c r="A11" s="222">
        <v>5</v>
      </c>
      <c r="B11" s="223" t="s">
        <v>12</v>
      </c>
      <c r="C11" s="248">
        <v>61887</v>
      </c>
      <c r="D11" s="249">
        <f>E11-C11</f>
        <v>-2722</v>
      </c>
      <c r="E11" s="248">
        <v>59165</v>
      </c>
      <c r="F11" s="249">
        <v>928</v>
      </c>
      <c r="G11" s="224">
        <f>F11*100/E11</f>
        <v>1.5684948871799205</v>
      </c>
      <c r="I11" s="221"/>
    </row>
    <row r="12" spans="1:9" s="212" customFormat="1" ht="31.5" customHeight="1" thickBot="1">
      <c r="A12" s="225"/>
      <c r="B12" s="226" t="s">
        <v>430</v>
      </c>
      <c r="C12" s="250">
        <f>SUM(C7:C11)</f>
        <v>186390</v>
      </c>
      <c r="D12" s="251">
        <f>SUM(D7:D11)</f>
        <v>-2221</v>
      </c>
      <c r="E12" s="250">
        <f>SUM(E7:E11)</f>
        <v>184169</v>
      </c>
      <c r="F12" s="251">
        <f>SUM(F7:F11)</f>
        <v>2149</v>
      </c>
      <c r="G12" s="227">
        <f>F12/E12*100</f>
        <v>1.1668630442691224</v>
      </c>
      <c r="H12" s="221"/>
      <c r="I12" s="221"/>
    </row>
    <row r="13" spans="1:9">
      <c r="C13" s="252"/>
      <c r="D13" s="252"/>
      <c r="E13" s="252"/>
      <c r="F13" s="252"/>
    </row>
    <row r="14" spans="1:9">
      <c r="C14" s="252"/>
      <c r="D14" s="252"/>
      <c r="E14" s="252"/>
      <c r="F14" s="252"/>
    </row>
  </sheetData>
  <mergeCells count="6">
    <mergeCell ref="A1:G1"/>
    <mergeCell ref="A2:G2"/>
    <mergeCell ref="A3:G3"/>
    <mergeCell ref="A4:G4"/>
    <mergeCell ref="A5:A6"/>
    <mergeCell ref="B5:B6"/>
  </mergeCells>
  <printOptions horizontalCentered="1" verticalCentered="1"/>
  <pageMargins left="0.43307086614173229" right="0.43307086614173229" top="0.51181102362204722" bottom="0.51181102362204722" header="0.31496062992125984" footer="0.31496062992125984"/>
  <pageSetup paperSize="9" scale="90"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10" workbookViewId="0">
      <selection activeCell="I13" sqref="I13"/>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274" t="str">
        <f>'[27]MG COVER PAGE'!A1</f>
        <v>Name of Distribution Licensee: M G V C L</v>
      </c>
      <c r="B1" s="274"/>
      <c r="C1" s="274"/>
      <c r="D1" s="274"/>
      <c r="E1" s="274"/>
    </row>
    <row r="2" spans="1:6" ht="18">
      <c r="A2" s="274" t="str">
        <f>'[27]MG COVER PAGE'!A2</f>
        <v>Quarter :   Q-I  (April-May-June- 2023)</v>
      </c>
      <c r="B2" s="274"/>
      <c r="C2" s="274"/>
      <c r="D2" s="274"/>
      <c r="E2" s="274"/>
    </row>
    <row r="3" spans="1:6" ht="18">
      <c r="A3" s="274" t="str">
        <f>'[27]MG COVER PAGE'!A3</f>
        <v>Year: 2023-24</v>
      </c>
      <c r="B3" s="274"/>
      <c r="C3" s="274"/>
      <c r="D3" s="274"/>
      <c r="E3" s="274"/>
    </row>
    <row r="4" spans="1:6" ht="18">
      <c r="A4" s="152" t="s">
        <v>325</v>
      </c>
      <c r="B4" s="153"/>
      <c r="C4" s="153"/>
      <c r="D4" s="153"/>
      <c r="E4" s="153"/>
      <c r="F4" s="153"/>
    </row>
    <row r="5" spans="1:6" ht="18.75" thickBot="1">
      <c r="A5" s="154"/>
      <c r="B5" s="153"/>
      <c r="C5" s="153"/>
      <c r="D5" s="153"/>
      <c r="E5" s="153"/>
      <c r="F5" s="153"/>
    </row>
    <row r="6" spans="1:6" ht="18.75" thickBot="1">
      <c r="A6" s="311" t="s">
        <v>326</v>
      </c>
      <c r="B6" s="312"/>
      <c r="C6" s="312"/>
      <c r="D6" s="312"/>
      <c r="E6" s="312"/>
      <c r="F6" s="313"/>
    </row>
    <row r="7" spans="1:6" ht="18.75" thickBot="1">
      <c r="A7" s="155">
        <v>-1</v>
      </c>
      <c r="B7" s="156">
        <v>-2</v>
      </c>
      <c r="C7" s="156">
        <v>-3</v>
      </c>
      <c r="D7" s="156">
        <v>-4</v>
      </c>
      <c r="E7" s="156">
        <v>-5</v>
      </c>
      <c r="F7" s="156">
        <v>-6</v>
      </c>
    </row>
    <row r="8" spans="1:6" ht="43.5" customHeight="1">
      <c r="A8" s="314" t="s">
        <v>16</v>
      </c>
      <c r="B8" s="314" t="s">
        <v>327</v>
      </c>
      <c r="C8" s="157" t="s">
        <v>328</v>
      </c>
      <c r="D8" s="314" t="s">
        <v>329</v>
      </c>
      <c r="E8" s="314" t="s">
        <v>330</v>
      </c>
      <c r="F8" s="157" t="s">
        <v>331</v>
      </c>
    </row>
    <row r="9" spans="1:6" ht="72" customHeight="1" thickBot="1">
      <c r="A9" s="315"/>
      <c r="B9" s="315"/>
      <c r="C9" s="158" t="s">
        <v>332</v>
      </c>
      <c r="D9" s="315"/>
      <c r="E9" s="315"/>
      <c r="F9" s="158" t="s">
        <v>333</v>
      </c>
    </row>
    <row r="10" spans="1:6" ht="24.95" customHeight="1" thickBot="1">
      <c r="A10" s="159"/>
      <c r="B10" s="160" t="s">
        <v>334</v>
      </c>
      <c r="C10" s="160">
        <f>SUM(C11:C15)</f>
        <v>1441</v>
      </c>
      <c r="D10" s="161" t="s">
        <v>335</v>
      </c>
      <c r="E10" s="162">
        <f>SUM(E11:E15)</f>
        <v>0</v>
      </c>
      <c r="F10" s="163">
        <f>E10*100/C10</f>
        <v>0</v>
      </c>
    </row>
    <row r="11" spans="1:6" ht="24.95" customHeight="1" thickBot="1">
      <c r="A11" s="164">
        <v>1</v>
      </c>
      <c r="B11" s="162" t="s">
        <v>336</v>
      </c>
      <c r="C11" s="162">
        <v>1023</v>
      </c>
      <c r="D11" s="161" t="s">
        <v>337</v>
      </c>
      <c r="E11" s="165">
        <v>0</v>
      </c>
      <c r="F11" s="165">
        <f>E11*100/C11</f>
        <v>0</v>
      </c>
    </row>
    <row r="12" spans="1:6" ht="24.95" customHeight="1" thickBot="1">
      <c r="A12" s="164">
        <v>2</v>
      </c>
      <c r="B12" s="162" t="s">
        <v>338</v>
      </c>
      <c r="C12" s="162">
        <v>242</v>
      </c>
      <c r="D12" s="161" t="s">
        <v>337</v>
      </c>
      <c r="E12" s="165">
        <v>0</v>
      </c>
      <c r="F12" s="165">
        <f>E12*100/C12</f>
        <v>0</v>
      </c>
    </row>
    <row r="13" spans="1:6" ht="24.95" customHeight="1" thickBot="1">
      <c r="A13" s="164">
        <v>3</v>
      </c>
      <c r="B13" s="162" t="s">
        <v>339</v>
      </c>
      <c r="C13" s="162">
        <v>23</v>
      </c>
      <c r="D13" s="161" t="s">
        <v>337</v>
      </c>
      <c r="E13" s="165">
        <v>0</v>
      </c>
      <c r="F13" s="163">
        <f>E13*100/C13</f>
        <v>0</v>
      </c>
    </row>
    <row r="14" spans="1:6" ht="24.95" customHeight="1" thickBot="1">
      <c r="A14" s="164">
        <v>4</v>
      </c>
      <c r="B14" s="162" t="s">
        <v>340</v>
      </c>
      <c r="C14" s="162">
        <v>143</v>
      </c>
      <c r="D14" s="161" t="s">
        <v>337</v>
      </c>
      <c r="E14" s="165">
        <v>0</v>
      </c>
      <c r="F14" s="165">
        <v>0</v>
      </c>
    </row>
    <row r="15" spans="1:6" ht="24.95" customHeight="1" thickBot="1">
      <c r="A15" s="164">
        <v>5</v>
      </c>
      <c r="B15" s="162" t="s">
        <v>341</v>
      </c>
      <c r="C15" s="162">
        <v>10</v>
      </c>
      <c r="D15" s="161" t="s">
        <v>337</v>
      </c>
      <c r="E15" s="165">
        <v>0</v>
      </c>
      <c r="F15" s="165">
        <v>0</v>
      </c>
    </row>
    <row r="16" spans="1:6" ht="24.95" customHeight="1" thickBot="1">
      <c r="A16" s="164"/>
      <c r="B16" s="160" t="s">
        <v>342</v>
      </c>
      <c r="C16" s="160"/>
      <c r="D16" s="161" t="s">
        <v>337</v>
      </c>
      <c r="E16" s="162"/>
      <c r="F16" s="166"/>
    </row>
    <row r="17" spans="1:6" ht="24.95" customHeight="1" thickBot="1">
      <c r="A17" s="164">
        <v>6</v>
      </c>
      <c r="B17" s="162" t="s">
        <v>343</v>
      </c>
      <c r="C17" s="162">
        <v>5</v>
      </c>
      <c r="D17" s="161" t="s">
        <v>337</v>
      </c>
      <c r="E17" s="165">
        <v>0</v>
      </c>
      <c r="F17" s="166">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7" workbookViewId="0">
      <selection activeCell="I13" sqref="I13"/>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274" t="str">
        <f>'[27]MG COVER PAGE'!A1</f>
        <v>Name of Distribution Licensee: M G V C L</v>
      </c>
      <c r="B1" s="274"/>
      <c r="C1" s="274"/>
      <c r="D1" s="274"/>
      <c r="E1" s="274"/>
    </row>
    <row r="2" spans="1:7" ht="18">
      <c r="A2" s="274" t="str">
        <f>'[27]MG COVER PAGE'!A2</f>
        <v>Quarter :   Q-I  (April-May-June- 2023)</v>
      </c>
      <c r="B2" s="274"/>
      <c r="C2" s="274"/>
      <c r="D2" s="274"/>
      <c r="E2" s="274"/>
    </row>
    <row r="3" spans="1:7" ht="18">
      <c r="A3" s="274" t="str">
        <f>'[27]MG COVER PAGE'!A3</f>
        <v>Year: 2023-24</v>
      </c>
      <c r="B3" s="274"/>
      <c r="C3" s="274"/>
      <c r="D3" s="274"/>
      <c r="E3" s="274"/>
    </row>
    <row r="4" spans="1:7" ht="18">
      <c r="A4" s="167" t="s">
        <v>344</v>
      </c>
      <c r="B4" s="122"/>
      <c r="C4" s="122"/>
      <c r="D4" s="122"/>
      <c r="E4" s="122"/>
    </row>
    <row r="5" spans="1:7" ht="22.5" customHeight="1" thickBot="1">
      <c r="A5" s="316" t="s">
        <v>345</v>
      </c>
      <c r="B5" s="316"/>
      <c r="C5" s="316"/>
      <c r="D5" s="316"/>
      <c r="E5" s="316"/>
    </row>
    <row r="6" spans="1:7" ht="18">
      <c r="A6" s="168">
        <v>-1</v>
      </c>
      <c r="B6" s="169">
        <v>-2</v>
      </c>
      <c r="C6" s="169">
        <v>-3</v>
      </c>
      <c r="D6" s="169">
        <v>-4</v>
      </c>
      <c r="E6" s="170">
        <v>-5</v>
      </c>
    </row>
    <row r="7" spans="1:7" ht="36">
      <c r="A7" s="317" t="s">
        <v>346</v>
      </c>
      <c r="B7" s="319" t="s">
        <v>347</v>
      </c>
      <c r="C7" s="319" t="s">
        <v>348</v>
      </c>
      <c r="D7" s="319" t="s">
        <v>330</v>
      </c>
      <c r="E7" s="171" t="s">
        <v>349</v>
      </c>
    </row>
    <row r="8" spans="1:7" ht="68.25" customHeight="1" thickBot="1">
      <c r="A8" s="318"/>
      <c r="B8" s="320"/>
      <c r="C8" s="320"/>
      <c r="D8" s="320"/>
      <c r="E8" s="172" t="s">
        <v>350</v>
      </c>
    </row>
    <row r="9" spans="1:7" ht="35.1" customHeight="1">
      <c r="A9" s="173" t="s">
        <v>351</v>
      </c>
      <c r="B9" s="173">
        <v>56</v>
      </c>
      <c r="C9" s="173" t="s">
        <v>352</v>
      </c>
      <c r="D9" s="173">
        <v>0</v>
      </c>
      <c r="E9" s="174">
        <f>D9*100/B9</f>
        <v>0</v>
      </c>
      <c r="F9" s="175"/>
      <c r="G9" s="175"/>
    </row>
    <row r="10" spans="1:7" ht="35.1" customHeight="1">
      <c r="A10" s="176" t="s">
        <v>353</v>
      </c>
      <c r="B10" s="176">
        <v>24</v>
      </c>
      <c r="C10" s="176" t="s">
        <v>354</v>
      </c>
      <c r="D10" s="176">
        <v>0</v>
      </c>
      <c r="E10" s="176">
        <v>0</v>
      </c>
    </row>
    <row r="11" spans="1:7" ht="35.1" customHeight="1">
      <c r="A11" s="176" t="s">
        <v>355</v>
      </c>
      <c r="B11" s="176">
        <v>1</v>
      </c>
      <c r="C11" s="176" t="s">
        <v>356</v>
      </c>
      <c r="D11" s="176">
        <v>0</v>
      </c>
      <c r="E11" s="176">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opLeftCell="A4" workbookViewId="0">
      <selection activeCell="I13" sqref="I13"/>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274" t="str">
        <f>'[27]MG COVER PAGE'!A1</f>
        <v>Name of Distribution Licensee: M G V C L</v>
      </c>
      <c r="B1" s="274"/>
      <c r="C1" s="274"/>
      <c r="D1" s="274"/>
      <c r="E1" s="274"/>
    </row>
    <row r="2" spans="1:13" ht="18">
      <c r="A2" s="274" t="str">
        <f>'[27]MG COVER PAGE'!A2</f>
        <v>Quarter :   Q-I  (April-May-June- 2023)</v>
      </c>
      <c r="B2" s="274"/>
      <c r="C2" s="274"/>
      <c r="D2" s="274"/>
      <c r="E2" s="274"/>
    </row>
    <row r="3" spans="1:13" ht="18">
      <c r="A3" s="274" t="str">
        <f>'[27]MG COVER PAGE'!A3</f>
        <v>Year: 2023-24</v>
      </c>
      <c r="B3" s="274"/>
      <c r="C3" s="274"/>
      <c r="D3" s="274"/>
      <c r="E3" s="274"/>
    </row>
    <row r="4" spans="1:13" ht="18">
      <c r="A4" s="177" t="s">
        <v>357</v>
      </c>
      <c r="B4" s="153"/>
      <c r="C4" s="153"/>
      <c r="D4" s="153"/>
      <c r="E4" s="153"/>
      <c r="F4" s="153"/>
      <c r="G4" s="153"/>
      <c r="H4" s="153"/>
      <c r="I4" s="153"/>
      <c r="J4" s="153"/>
      <c r="K4" s="153"/>
      <c r="L4" s="153"/>
      <c r="M4" s="153"/>
    </row>
    <row r="5" spans="1:13" ht="18.75" thickBot="1">
      <c r="A5" s="322" t="s">
        <v>358</v>
      </c>
      <c r="B5" s="322"/>
      <c r="C5" s="322"/>
      <c r="D5" s="322"/>
      <c r="E5" s="322"/>
      <c r="F5" s="322"/>
      <c r="G5" s="153"/>
      <c r="H5" s="153"/>
      <c r="I5" s="153"/>
      <c r="J5" s="153"/>
      <c r="K5" s="153"/>
      <c r="L5" s="153"/>
      <c r="M5" s="153"/>
    </row>
    <row r="6" spans="1:13" ht="18">
      <c r="A6" s="168">
        <v>-1</v>
      </c>
      <c r="B6" s="169">
        <v>-2</v>
      </c>
      <c r="C6" s="169">
        <v>-3</v>
      </c>
      <c r="D6" s="169">
        <v>-4</v>
      </c>
      <c r="E6" s="169">
        <v>-5</v>
      </c>
      <c r="F6" s="170">
        <v>-6</v>
      </c>
      <c r="G6" s="153"/>
      <c r="H6" s="153"/>
      <c r="I6" s="153"/>
      <c r="J6" s="153"/>
      <c r="K6" s="153"/>
      <c r="L6" s="153"/>
      <c r="M6" s="153"/>
    </row>
    <row r="7" spans="1:13" ht="43.5" customHeight="1">
      <c r="A7" s="323" t="s">
        <v>16</v>
      </c>
      <c r="B7" s="319" t="s">
        <v>327</v>
      </c>
      <c r="C7" s="319" t="s">
        <v>359</v>
      </c>
      <c r="D7" s="319" t="s">
        <v>360</v>
      </c>
      <c r="E7" s="319" t="s">
        <v>330</v>
      </c>
      <c r="F7" s="178" t="s">
        <v>361</v>
      </c>
      <c r="G7" s="153"/>
      <c r="H7" s="153"/>
      <c r="I7" s="153"/>
      <c r="J7" s="153"/>
      <c r="K7" s="153"/>
      <c r="L7" s="153"/>
      <c r="M7" s="153"/>
    </row>
    <row r="8" spans="1:13" ht="55.5" customHeight="1" thickBot="1">
      <c r="A8" s="324"/>
      <c r="B8" s="320"/>
      <c r="C8" s="320"/>
      <c r="D8" s="320"/>
      <c r="E8" s="320"/>
      <c r="F8" s="179" t="s">
        <v>333</v>
      </c>
      <c r="G8" s="153"/>
      <c r="H8" s="153"/>
      <c r="I8" s="153"/>
      <c r="J8" s="153"/>
      <c r="K8" s="153"/>
      <c r="L8" s="153"/>
      <c r="M8" s="153"/>
    </row>
    <row r="9" spans="1:13" ht="24.95" customHeight="1">
      <c r="A9" s="180">
        <v>1</v>
      </c>
      <c r="B9" s="173" t="s">
        <v>334</v>
      </c>
      <c r="C9" s="173">
        <v>33</v>
      </c>
      <c r="D9" s="181">
        <v>3.5000000000000003E-2</v>
      </c>
      <c r="E9" s="173">
        <v>0</v>
      </c>
      <c r="F9" s="173">
        <f>E9*100/C9</f>
        <v>0</v>
      </c>
      <c r="G9" s="153"/>
      <c r="H9" s="153"/>
      <c r="I9" s="153"/>
      <c r="J9" s="153"/>
      <c r="K9" s="153"/>
      <c r="L9" s="153"/>
      <c r="M9" s="153"/>
    </row>
    <row r="10" spans="1:13" ht="24.95" customHeight="1">
      <c r="A10" s="182">
        <v>2</v>
      </c>
      <c r="B10" s="176" t="s">
        <v>342</v>
      </c>
      <c r="C10" s="176">
        <v>4</v>
      </c>
      <c r="D10" s="183">
        <v>0.03</v>
      </c>
      <c r="E10" s="176">
        <v>0</v>
      </c>
      <c r="F10" s="176">
        <v>0</v>
      </c>
      <c r="G10" s="153"/>
      <c r="H10" s="153"/>
      <c r="I10" s="153"/>
      <c r="J10" s="153"/>
      <c r="K10" s="153"/>
      <c r="L10" s="153"/>
      <c r="M10" s="153"/>
    </row>
    <row r="11" spans="1:13" ht="24.95" customHeight="1">
      <c r="A11" s="182">
        <v>3</v>
      </c>
      <c r="B11" s="176" t="s">
        <v>362</v>
      </c>
      <c r="C11" s="176">
        <v>1</v>
      </c>
      <c r="D11" s="183">
        <v>0.03</v>
      </c>
      <c r="E11" s="176">
        <v>0</v>
      </c>
      <c r="F11" s="176">
        <v>0</v>
      </c>
      <c r="G11" s="153"/>
      <c r="H11" s="153"/>
      <c r="I11" s="153"/>
      <c r="J11" s="153"/>
      <c r="K11" s="153"/>
      <c r="L11" s="153"/>
      <c r="M11" s="153"/>
    </row>
    <row r="12" spans="1:13" ht="18">
      <c r="A12" s="184"/>
      <c r="B12" s="153"/>
      <c r="C12" s="153"/>
      <c r="D12" s="153"/>
      <c r="E12" s="153"/>
      <c r="F12" s="153"/>
      <c r="G12" s="153"/>
      <c r="H12" s="153"/>
      <c r="I12" s="153"/>
      <c r="J12" s="153"/>
      <c r="K12" s="153"/>
      <c r="L12" s="153"/>
      <c r="M12" s="153"/>
    </row>
    <row r="13" spans="1:13" ht="55.5" customHeight="1">
      <c r="A13" s="321" t="s">
        <v>363</v>
      </c>
      <c r="B13" s="321"/>
      <c r="C13" s="321"/>
      <c r="D13" s="321"/>
      <c r="E13" s="321"/>
      <c r="F13" s="321"/>
      <c r="G13" s="153"/>
      <c r="H13" s="153"/>
      <c r="I13" s="153"/>
      <c r="J13" s="153"/>
      <c r="K13" s="153"/>
      <c r="L13" s="153"/>
      <c r="M13" s="153"/>
    </row>
    <row r="14" spans="1:13" ht="10.5" customHeight="1">
      <c r="A14" s="152"/>
      <c r="B14" s="153"/>
      <c r="C14" s="153"/>
      <c r="D14" s="153"/>
      <c r="E14" s="153"/>
      <c r="F14" s="153"/>
      <c r="G14" s="153"/>
      <c r="H14" s="153"/>
      <c r="I14" s="153"/>
      <c r="J14" s="153"/>
      <c r="K14" s="153"/>
      <c r="L14" s="153"/>
      <c r="M14" s="153"/>
    </row>
    <row r="15" spans="1:13" ht="18">
      <c r="A15" s="184" t="s">
        <v>364</v>
      </c>
      <c r="B15" s="153"/>
      <c r="C15" s="153"/>
      <c r="D15" s="153"/>
      <c r="E15" s="153"/>
      <c r="F15" s="153"/>
      <c r="G15" s="153"/>
      <c r="H15" s="153"/>
      <c r="I15" s="153"/>
      <c r="J15" s="153"/>
      <c r="K15" s="153"/>
      <c r="L15" s="153"/>
      <c r="M15" s="153"/>
    </row>
    <row r="16" spans="1:13" ht="44.25" customHeight="1">
      <c r="A16" s="321" t="s">
        <v>365</v>
      </c>
      <c r="B16" s="321"/>
      <c r="C16" s="321"/>
      <c r="D16" s="321"/>
      <c r="E16" s="321"/>
      <c r="F16" s="321"/>
      <c r="G16" s="153"/>
      <c r="H16" s="153"/>
      <c r="I16" s="153"/>
      <c r="J16" s="153"/>
      <c r="K16" s="153"/>
      <c r="L16" s="153"/>
      <c r="M16" s="153"/>
    </row>
    <row r="17" spans="1:13" ht="18">
      <c r="A17" s="153"/>
      <c r="B17" s="153"/>
      <c r="C17" s="153"/>
      <c r="D17" s="153"/>
      <c r="E17" s="153"/>
      <c r="F17" s="153"/>
      <c r="G17" s="153"/>
      <c r="H17" s="153"/>
      <c r="I17" s="153"/>
      <c r="J17" s="153"/>
      <c r="K17" s="153"/>
      <c r="L17" s="153"/>
      <c r="M17" s="153"/>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4"/>
  <sheetViews>
    <sheetView topLeftCell="A7" workbookViewId="0">
      <selection activeCell="F11" sqref="F11"/>
    </sheetView>
  </sheetViews>
  <sheetFormatPr defaultColWidth="14.5703125" defaultRowHeight="14.25"/>
  <cols>
    <col min="1" max="1" width="4.140625" style="101" bestFit="1" customWidth="1"/>
    <col min="2" max="2" width="11.28515625" style="101" customWidth="1"/>
    <col min="3" max="3" width="18.5703125" style="101" customWidth="1"/>
    <col min="4" max="4" width="15.140625" style="101" customWidth="1"/>
    <col min="5" max="5" width="16.7109375" style="101" customWidth="1"/>
    <col min="6" max="6" width="17.7109375" style="101" customWidth="1"/>
    <col min="7" max="7" width="3.5703125" style="101" customWidth="1"/>
    <col min="8" max="8" width="14.85546875" style="119" customWidth="1"/>
    <col min="9" max="256" width="14.5703125" style="101"/>
    <col min="257" max="257" width="4.140625" style="101" bestFit="1" customWidth="1"/>
    <col min="258" max="258" width="11.28515625" style="101" customWidth="1"/>
    <col min="259" max="259" width="18.5703125" style="101" customWidth="1"/>
    <col min="260" max="260" width="15.140625" style="101" customWidth="1"/>
    <col min="261" max="261" width="16.7109375" style="101" customWidth="1"/>
    <col min="262" max="262" width="17.7109375" style="101" customWidth="1"/>
    <col min="263" max="263" width="3.5703125" style="101" customWidth="1"/>
    <col min="264" max="264" width="14.85546875" style="101" customWidth="1"/>
    <col min="265" max="512" width="14.5703125" style="101"/>
    <col min="513" max="513" width="4.140625" style="101" bestFit="1" customWidth="1"/>
    <col min="514" max="514" width="11.28515625" style="101" customWidth="1"/>
    <col min="515" max="515" width="18.5703125" style="101" customWidth="1"/>
    <col min="516" max="516" width="15.140625" style="101" customWidth="1"/>
    <col min="517" max="517" width="16.7109375" style="101" customWidth="1"/>
    <col min="518" max="518" width="17.7109375" style="101" customWidth="1"/>
    <col min="519" max="519" width="3.5703125" style="101" customWidth="1"/>
    <col min="520" max="520" width="14.85546875" style="101" customWidth="1"/>
    <col min="521" max="768" width="14.5703125" style="101"/>
    <col min="769" max="769" width="4.140625" style="101" bestFit="1" customWidth="1"/>
    <col min="770" max="770" width="11.28515625" style="101" customWidth="1"/>
    <col min="771" max="771" width="18.5703125" style="101" customWidth="1"/>
    <col min="772" max="772" width="15.140625" style="101" customWidth="1"/>
    <col min="773" max="773" width="16.7109375" style="101" customWidth="1"/>
    <col min="774" max="774" width="17.7109375" style="101" customWidth="1"/>
    <col min="775" max="775" width="3.5703125" style="101" customWidth="1"/>
    <col min="776" max="776" width="14.85546875" style="101" customWidth="1"/>
    <col min="777" max="1024" width="14.5703125" style="101"/>
    <col min="1025" max="1025" width="4.140625" style="101" bestFit="1" customWidth="1"/>
    <col min="1026" max="1026" width="11.28515625" style="101" customWidth="1"/>
    <col min="1027" max="1027" width="18.5703125" style="101" customWidth="1"/>
    <col min="1028" max="1028" width="15.140625" style="101" customWidth="1"/>
    <col min="1029" max="1029" width="16.7109375" style="101" customWidth="1"/>
    <col min="1030" max="1030" width="17.7109375" style="101" customWidth="1"/>
    <col min="1031" max="1031" width="3.5703125" style="101" customWidth="1"/>
    <col min="1032" max="1032" width="14.85546875" style="101" customWidth="1"/>
    <col min="1033" max="1280" width="14.5703125" style="101"/>
    <col min="1281" max="1281" width="4.140625" style="101" bestFit="1" customWidth="1"/>
    <col min="1282" max="1282" width="11.28515625" style="101" customWidth="1"/>
    <col min="1283" max="1283" width="18.5703125" style="101" customWidth="1"/>
    <col min="1284" max="1284" width="15.140625" style="101" customWidth="1"/>
    <col min="1285" max="1285" width="16.7109375" style="101" customWidth="1"/>
    <col min="1286" max="1286" width="17.7109375" style="101" customWidth="1"/>
    <col min="1287" max="1287" width="3.5703125" style="101" customWidth="1"/>
    <col min="1288" max="1288" width="14.85546875" style="101" customWidth="1"/>
    <col min="1289" max="1536" width="14.5703125" style="101"/>
    <col min="1537" max="1537" width="4.140625" style="101" bestFit="1" customWidth="1"/>
    <col min="1538" max="1538" width="11.28515625" style="101" customWidth="1"/>
    <col min="1539" max="1539" width="18.5703125" style="101" customWidth="1"/>
    <col min="1540" max="1540" width="15.140625" style="101" customWidth="1"/>
    <col min="1541" max="1541" width="16.7109375" style="101" customWidth="1"/>
    <col min="1542" max="1542" width="17.7109375" style="101" customWidth="1"/>
    <col min="1543" max="1543" width="3.5703125" style="101" customWidth="1"/>
    <col min="1544" max="1544" width="14.85546875" style="101" customWidth="1"/>
    <col min="1545" max="1792" width="14.5703125" style="101"/>
    <col min="1793" max="1793" width="4.140625" style="101" bestFit="1" customWidth="1"/>
    <col min="1794" max="1794" width="11.28515625" style="101" customWidth="1"/>
    <col min="1795" max="1795" width="18.5703125" style="101" customWidth="1"/>
    <col min="1796" max="1796" width="15.140625" style="101" customWidth="1"/>
    <col min="1797" max="1797" width="16.7109375" style="101" customWidth="1"/>
    <col min="1798" max="1798" width="17.7109375" style="101" customWidth="1"/>
    <col min="1799" max="1799" width="3.5703125" style="101" customWidth="1"/>
    <col min="1800" max="1800" width="14.85546875" style="101" customWidth="1"/>
    <col min="1801" max="2048" width="14.5703125" style="101"/>
    <col min="2049" max="2049" width="4.140625" style="101" bestFit="1" customWidth="1"/>
    <col min="2050" max="2050" width="11.28515625" style="101" customWidth="1"/>
    <col min="2051" max="2051" width="18.5703125" style="101" customWidth="1"/>
    <col min="2052" max="2052" width="15.140625" style="101" customWidth="1"/>
    <col min="2053" max="2053" width="16.7109375" style="101" customWidth="1"/>
    <col min="2054" max="2054" width="17.7109375" style="101" customWidth="1"/>
    <col min="2055" max="2055" width="3.5703125" style="101" customWidth="1"/>
    <col min="2056" max="2056" width="14.85546875" style="101" customWidth="1"/>
    <col min="2057" max="2304" width="14.5703125" style="101"/>
    <col min="2305" max="2305" width="4.140625" style="101" bestFit="1" customWidth="1"/>
    <col min="2306" max="2306" width="11.28515625" style="101" customWidth="1"/>
    <col min="2307" max="2307" width="18.5703125" style="101" customWidth="1"/>
    <col min="2308" max="2308" width="15.140625" style="101" customWidth="1"/>
    <col min="2309" max="2309" width="16.7109375" style="101" customWidth="1"/>
    <col min="2310" max="2310" width="17.7109375" style="101" customWidth="1"/>
    <col min="2311" max="2311" width="3.5703125" style="101" customWidth="1"/>
    <col min="2312" max="2312" width="14.85546875" style="101" customWidth="1"/>
    <col min="2313" max="2560" width="14.5703125" style="101"/>
    <col min="2561" max="2561" width="4.140625" style="101" bestFit="1" customWidth="1"/>
    <col min="2562" max="2562" width="11.28515625" style="101" customWidth="1"/>
    <col min="2563" max="2563" width="18.5703125" style="101" customWidth="1"/>
    <col min="2564" max="2564" width="15.140625" style="101" customWidth="1"/>
    <col min="2565" max="2565" width="16.7109375" style="101" customWidth="1"/>
    <col min="2566" max="2566" width="17.7109375" style="101" customWidth="1"/>
    <col min="2567" max="2567" width="3.5703125" style="101" customWidth="1"/>
    <col min="2568" max="2568" width="14.85546875" style="101" customWidth="1"/>
    <col min="2569" max="2816" width="14.5703125" style="101"/>
    <col min="2817" max="2817" width="4.140625" style="101" bestFit="1" customWidth="1"/>
    <col min="2818" max="2818" width="11.28515625" style="101" customWidth="1"/>
    <col min="2819" max="2819" width="18.5703125" style="101" customWidth="1"/>
    <col min="2820" max="2820" width="15.140625" style="101" customWidth="1"/>
    <col min="2821" max="2821" width="16.7109375" style="101" customWidth="1"/>
    <col min="2822" max="2822" width="17.7109375" style="101" customWidth="1"/>
    <col min="2823" max="2823" width="3.5703125" style="101" customWidth="1"/>
    <col min="2824" max="2824" width="14.85546875" style="101" customWidth="1"/>
    <col min="2825" max="3072" width="14.5703125" style="101"/>
    <col min="3073" max="3073" width="4.140625" style="101" bestFit="1" customWidth="1"/>
    <col min="3074" max="3074" width="11.28515625" style="101" customWidth="1"/>
    <col min="3075" max="3075" width="18.5703125" style="101" customWidth="1"/>
    <col min="3076" max="3076" width="15.140625" style="101" customWidth="1"/>
    <col min="3077" max="3077" width="16.7109375" style="101" customWidth="1"/>
    <col min="3078" max="3078" width="17.7109375" style="101" customWidth="1"/>
    <col min="3079" max="3079" width="3.5703125" style="101" customWidth="1"/>
    <col min="3080" max="3080" width="14.85546875" style="101" customWidth="1"/>
    <col min="3081" max="3328" width="14.5703125" style="101"/>
    <col min="3329" max="3329" width="4.140625" style="101" bestFit="1" customWidth="1"/>
    <col min="3330" max="3330" width="11.28515625" style="101" customWidth="1"/>
    <col min="3331" max="3331" width="18.5703125" style="101" customWidth="1"/>
    <col min="3332" max="3332" width="15.140625" style="101" customWidth="1"/>
    <col min="3333" max="3333" width="16.7109375" style="101" customWidth="1"/>
    <col min="3334" max="3334" width="17.7109375" style="101" customWidth="1"/>
    <col min="3335" max="3335" width="3.5703125" style="101" customWidth="1"/>
    <col min="3336" max="3336" width="14.85546875" style="101" customWidth="1"/>
    <col min="3337" max="3584" width="14.5703125" style="101"/>
    <col min="3585" max="3585" width="4.140625" style="101" bestFit="1" customWidth="1"/>
    <col min="3586" max="3586" width="11.28515625" style="101" customWidth="1"/>
    <col min="3587" max="3587" width="18.5703125" style="101" customWidth="1"/>
    <col min="3588" max="3588" width="15.140625" style="101" customWidth="1"/>
    <col min="3589" max="3589" width="16.7109375" style="101" customWidth="1"/>
    <col min="3590" max="3590" width="17.7109375" style="101" customWidth="1"/>
    <col min="3591" max="3591" width="3.5703125" style="101" customWidth="1"/>
    <col min="3592" max="3592" width="14.85546875" style="101" customWidth="1"/>
    <col min="3593" max="3840" width="14.5703125" style="101"/>
    <col min="3841" max="3841" width="4.140625" style="101" bestFit="1" customWidth="1"/>
    <col min="3842" max="3842" width="11.28515625" style="101" customWidth="1"/>
    <col min="3843" max="3843" width="18.5703125" style="101" customWidth="1"/>
    <col min="3844" max="3844" width="15.140625" style="101" customWidth="1"/>
    <col min="3845" max="3845" width="16.7109375" style="101" customWidth="1"/>
    <col min="3846" max="3846" width="17.7109375" style="101" customWidth="1"/>
    <col min="3847" max="3847" width="3.5703125" style="101" customWidth="1"/>
    <col min="3848" max="3848" width="14.85546875" style="101" customWidth="1"/>
    <col min="3849" max="4096" width="14.5703125" style="101"/>
    <col min="4097" max="4097" width="4.140625" style="101" bestFit="1" customWidth="1"/>
    <col min="4098" max="4098" width="11.28515625" style="101" customWidth="1"/>
    <col min="4099" max="4099" width="18.5703125" style="101" customWidth="1"/>
    <col min="4100" max="4100" width="15.140625" style="101" customWidth="1"/>
    <col min="4101" max="4101" width="16.7109375" style="101" customWidth="1"/>
    <col min="4102" max="4102" width="17.7109375" style="101" customWidth="1"/>
    <col min="4103" max="4103" width="3.5703125" style="101" customWidth="1"/>
    <col min="4104" max="4104" width="14.85546875" style="101" customWidth="1"/>
    <col min="4105" max="4352" width="14.5703125" style="101"/>
    <col min="4353" max="4353" width="4.140625" style="101" bestFit="1" customWidth="1"/>
    <col min="4354" max="4354" width="11.28515625" style="101" customWidth="1"/>
    <col min="4355" max="4355" width="18.5703125" style="101" customWidth="1"/>
    <col min="4356" max="4356" width="15.140625" style="101" customWidth="1"/>
    <col min="4357" max="4357" width="16.7109375" style="101" customWidth="1"/>
    <col min="4358" max="4358" width="17.7109375" style="101" customWidth="1"/>
    <col min="4359" max="4359" width="3.5703125" style="101" customWidth="1"/>
    <col min="4360" max="4360" width="14.85546875" style="101" customWidth="1"/>
    <col min="4361" max="4608" width="14.5703125" style="101"/>
    <col min="4609" max="4609" width="4.140625" style="101" bestFit="1" customWidth="1"/>
    <col min="4610" max="4610" width="11.28515625" style="101" customWidth="1"/>
    <col min="4611" max="4611" width="18.5703125" style="101" customWidth="1"/>
    <col min="4612" max="4612" width="15.140625" style="101" customWidth="1"/>
    <col min="4613" max="4613" width="16.7109375" style="101" customWidth="1"/>
    <col min="4614" max="4614" width="17.7109375" style="101" customWidth="1"/>
    <col min="4615" max="4615" width="3.5703125" style="101" customWidth="1"/>
    <col min="4616" max="4616" width="14.85546875" style="101" customWidth="1"/>
    <col min="4617" max="4864" width="14.5703125" style="101"/>
    <col min="4865" max="4865" width="4.140625" style="101" bestFit="1" customWidth="1"/>
    <col min="4866" max="4866" width="11.28515625" style="101" customWidth="1"/>
    <col min="4867" max="4867" width="18.5703125" style="101" customWidth="1"/>
    <col min="4868" max="4868" width="15.140625" style="101" customWidth="1"/>
    <col min="4869" max="4869" width="16.7109375" style="101" customWidth="1"/>
    <col min="4870" max="4870" width="17.7109375" style="101" customWidth="1"/>
    <col min="4871" max="4871" width="3.5703125" style="101" customWidth="1"/>
    <col min="4872" max="4872" width="14.85546875" style="101" customWidth="1"/>
    <col min="4873" max="5120" width="14.5703125" style="101"/>
    <col min="5121" max="5121" width="4.140625" style="101" bestFit="1" customWidth="1"/>
    <col min="5122" max="5122" width="11.28515625" style="101" customWidth="1"/>
    <col min="5123" max="5123" width="18.5703125" style="101" customWidth="1"/>
    <col min="5124" max="5124" width="15.140625" style="101" customWidth="1"/>
    <col min="5125" max="5125" width="16.7109375" style="101" customWidth="1"/>
    <col min="5126" max="5126" width="17.7109375" style="101" customWidth="1"/>
    <col min="5127" max="5127" width="3.5703125" style="101" customWidth="1"/>
    <col min="5128" max="5128" width="14.85546875" style="101" customWidth="1"/>
    <col min="5129" max="5376" width="14.5703125" style="101"/>
    <col min="5377" max="5377" width="4.140625" style="101" bestFit="1" customWidth="1"/>
    <col min="5378" max="5378" width="11.28515625" style="101" customWidth="1"/>
    <col min="5379" max="5379" width="18.5703125" style="101" customWidth="1"/>
    <col min="5380" max="5380" width="15.140625" style="101" customWidth="1"/>
    <col min="5381" max="5381" width="16.7109375" style="101" customWidth="1"/>
    <col min="5382" max="5382" width="17.7109375" style="101" customWidth="1"/>
    <col min="5383" max="5383" width="3.5703125" style="101" customWidth="1"/>
    <col min="5384" max="5384" width="14.85546875" style="101" customWidth="1"/>
    <col min="5385" max="5632" width="14.5703125" style="101"/>
    <col min="5633" max="5633" width="4.140625" style="101" bestFit="1" customWidth="1"/>
    <col min="5634" max="5634" width="11.28515625" style="101" customWidth="1"/>
    <col min="5635" max="5635" width="18.5703125" style="101" customWidth="1"/>
    <col min="5636" max="5636" width="15.140625" style="101" customWidth="1"/>
    <col min="5637" max="5637" width="16.7109375" style="101" customWidth="1"/>
    <col min="5638" max="5638" width="17.7109375" style="101" customWidth="1"/>
    <col min="5639" max="5639" width="3.5703125" style="101" customWidth="1"/>
    <col min="5640" max="5640" width="14.85546875" style="101" customWidth="1"/>
    <col min="5641" max="5888" width="14.5703125" style="101"/>
    <col min="5889" max="5889" width="4.140625" style="101" bestFit="1" customWidth="1"/>
    <col min="5890" max="5890" width="11.28515625" style="101" customWidth="1"/>
    <col min="5891" max="5891" width="18.5703125" style="101" customWidth="1"/>
    <col min="5892" max="5892" width="15.140625" style="101" customWidth="1"/>
    <col min="5893" max="5893" width="16.7109375" style="101" customWidth="1"/>
    <col min="5894" max="5894" width="17.7109375" style="101" customWidth="1"/>
    <col min="5895" max="5895" width="3.5703125" style="101" customWidth="1"/>
    <col min="5896" max="5896" width="14.85546875" style="101" customWidth="1"/>
    <col min="5897" max="6144" width="14.5703125" style="101"/>
    <col min="6145" max="6145" width="4.140625" style="101" bestFit="1" customWidth="1"/>
    <col min="6146" max="6146" width="11.28515625" style="101" customWidth="1"/>
    <col min="6147" max="6147" width="18.5703125" style="101" customWidth="1"/>
    <col min="6148" max="6148" width="15.140625" style="101" customWidth="1"/>
    <col min="6149" max="6149" width="16.7109375" style="101" customWidth="1"/>
    <col min="6150" max="6150" width="17.7109375" style="101" customWidth="1"/>
    <col min="6151" max="6151" width="3.5703125" style="101" customWidth="1"/>
    <col min="6152" max="6152" width="14.85546875" style="101" customWidth="1"/>
    <col min="6153" max="6400" width="14.5703125" style="101"/>
    <col min="6401" max="6401" width="4.140625" style="101" bestFit="1" customWidth="1"/>
    <col min="6402" max="6402" width="11.28515625" style="101" customWidth="1"/>
    <col min="6403" max="6403" width="18.5703125" style="101" customWidth="1"/>
    <col min="6404" max="6404" width="15.140625" style="101" customWidth="1"/>
    <col min="6405" max="6405" width="16.7109375" style="101" customWidth="1"/>
    <col min="6406" max="6406" width="17.7109375" style="101" customWidth="1"/>
    <col min="6407" max="6407" width="3.5703125" style="101" customWidth="1"/>
    <col min="6408" max="6408" width="14.85546875" style="101" customWidth="1"/>
    <col min="6409" max="6656" width="14.5703125" style="101"/>
    <col min="6657" max="6657" width="4.140625" style="101" bestFit="1" customWidth="1"/>
    <col min="6658" max="6658" width="11.28515625" style="101" customWidth="1"/>
    <col min="6659" max="6659" width="18.5703125" style="101" customWidth="1"/>
    <col min="6660" max="6660" width="15.140625" style="101" customWidth="1"/>
    <col min="6661" max="6661" width="16.7109375" style="101" customWidth="1"/>
    <col min="6662" max="6662" width="17.7109375" style="101" customWidth="1"/>
    <col min="6663" max="6663" width="3.5703125" style="101" customWidth="1"/>
    <col min="6664" max="6664" width="14.85546875" style="101" customWidth="1"/>
    <col min="6665" max="6912" width="14.5703125" style="101"/>
    <col min="6913" max="6913" width="4.140625" style="101" bestFit="1" customWidth="1"/>
    <col min="6914" max="6914" width="11.28515625" style="101" customWidth="1"/>
    <col min="6915" max="6915" width="18.5703125" style="101" customWidth="1"/>
    <col min="6916" max="6916" width="15.140625" style="101" customWidth="1"/>
    <col min="6917" max="6917" width="16.7109375" style="101" customWidth="1"/>
    <col min="6918" max="6918" width="17.7109375" style="101" customWidth="1"/>
    <col min="6919" max="6919" width="3.5703125" style="101" customWidth="1"/>
    <col min="6920" max="6920" width="14.85546875" style="101" customWidth="1"/>
    <col min="6921" max="7168" width="14.5703125" style="101"/>
    <col min="7169" max="7169" width="4.140625" style="101" bestFit="1" customWidth="1"/>
    <col min="7170" max="7170" width="11.28515625" style="101" customWidth="1"/>
    <col min="7171" max="7171" width="18.5703125" style="101" customWidth="1"/>
    <col min="7172" max="7172" width="15.140625" style="101" customWidth="1"/>
    <col min="7173" max="7173" width="16.7109375" style="101" customWidth="1"/>
    <col min="7174" max="7174" width="17.7109375" style="101" customWidth="1"/>
    <col min="7175" max="7175" width="3.5703125" style="101" customWidth="1"/>
    <col min="7176" max="7176" width="14.85546875" style="101" customWidth="1"/>
    <col min="7177" max="7424" width="14.5703125" style="101"/>
    <col min="7425" max="7425" width="4.140625" style="101" bestFit="1" customWidth="1"/>
    <col min="7426" max="7426" width="11.28515625" style="101" customWidth="1"/>
    <col min="7427" max="7427" width="18.5703125" style="101" customWidth="1"/>
    <col min="7428" max="7428" width="15.140625" style="101" customWidth="1"/>
    <col min="7429" max="7429" width="16.7109375" style="101" customWidth="1"/>
    <col min="7430" max="7430" width="17.7109375" style="101" customWidth="1"/>
    <col min="7431" max="7431" width="3.5703125" style="101" customWidth="1"/>
    <col min="7432" max="7432" width="14.85546875" style="101" customWidth="1"/>
    <col min="7433" max="7680" width="14.5703125" style="101"/>
    <col min="7681" max="7681" width="4.140625" style="101" bestFit="1" customWidth="1"/>
    <col min="7682" max="7682" width="11.28515625" style="101" customWidth="1"/>
    <col min="7683" max="7683" width="18.5703125" style="101" customWidth="1"/>
    <col min="7684" max="7684" width="15.140625" style="101" customWidth="1"/>
    <col min="7685" max="7685" width="16.7109375" style="101" customWidth="1"/>
    <col min="7686" max="7686" width="17.7109375" style="101" customWidth="1"/>
    <col min="7687" max="7687" width="3.5703125" style="101" customWidth="1"/>
    <col min="7688" max="7688" width="14.85546875" style="101" customWidth="1"/>
    <col min="7689" max="7936" width="14.5703125" style="101"/>
    <col min="7937" max="7937" width="4.140625" style="101" bestFit="1" customWidth="1"/>
    <col min="7938" max="7938" width="11.28515625" style="101" customWidth="1"/>
    <col min="7939" max="7939" width="18.5703125" style="101" customWidth="1"/>
    <col min="7940" max="7940" width="15.140625" style="101" customWidth="1"/>
    <col min="7941" max="7941" width="16.7109375" style="101" customWidth="1"/>
    <col min="7942" max="7942" width="17.7109375" style="101" customWidth="1"/>
    <col min="7943" max="7943" width="3.5703125" style="101" customWidth="1"/>
    <col min="7944" max="7944" width="14.85546875" style="101" customWidth="1"/>
    <col min="7945" max="8192" width="14.5703125" style="101"/>
    <col min="8193" max="8193" width="4.140625" style="101" bestFit="1" customWidth="1"/>
    <col min="8194" max="8194" width="11.28515625" style="101" customWidth="1"/>
    <col min="8195" max="8195" width="18.5703125" style="101" customWidth="1"/>
    <col min="8196" max="8196" width="15.140625" style="101" customWidth="1"/>
    <col min="8197" max="8197" width="16.7109375" style="101" customWidth="1"/>
    <col min="8198" max="8198" width="17.7109375" style="101" customWidth="1"/>
    <col min="8199" max="8199" width="3.5703125" style="101" customWidth="1"/>
    <col min="8200" max="8200" width="14.85546875" style="101" customWidth="1"/>
    <col min="8201" max="8448" width="14.5703125" style="101"/>
    <col min="8449" max="8449" width="4.140625" style="101" bestFit="1" customWidth="1"/>
    <col min="8450" max="8450" width="11.28515625" style="101" customWidth="1"/>
    <col min="8451" max="8451" width="18.5703125" style="101" customWidth="1"/>
    <col min="8452" max="8452" width="15.140625" style="101" customWidth="1"/>
    <col min="8453" max="8453" width="16.7109375" style="101" customWidth="1"/>
    <col min="8454" max="8454" width="17.7109375" style="101" customWidth="1"/>
    <col min="8455" max="8455" width="3.5703125" style="101" customWidth="1"/>
    <col min="8456" max="8456" width="14.85546875" style="101" customWidth="1"/>
    <col min="8457" max="8704" width="14.5703125" style="101"/>
    <col min="8705" max="8705" width="4.140625" style="101" bestFit="1" customWidth="1"/>
    <col min="8706" max="8706" width="11.28515625" style="101" customWidth="1"/>
    <col min="8707" max="8707" width="18.5703125" style="101" customWidth="1"/>
    <col min="8708" max="8708" width="15.140625" style="101" customWidth="1"/>
    <col min="8709" max="8709" width="16.7109375" style="101" customWidth="1"/>
    <col min="8710" max="8710" width="17.7109375" style="101" customWidth="1"/>
    <col min="8711" max="8711" width="3.5703125" style="101" customWidth="1"/>
    <col min="8712" max="8712" width="14.85546875" style="101" customWidth="1"/>
    <col min="8713" max="8960" width="14.5703125" style="101"/>
    <col min="8961" max="8961" width="4.140625" style="101" bestFit="1" customWidth="1"/>
    <col min="8962" max="8962" width="11.28515625" style="101" customWidth="1"/>
    <col min="8963" max="8963" width="18.5703125" style="101" customWidth="1"/>
    <col min="8964" max="8964" width="15.140625" style="101" customWidth="1"/>
    <col min="8965" max="8965" width="16.7109375" style="101" customWidth="1"/>
    <col min="8966" max="8966" width="17.7109375" style="101" customWidth="1"/>
    <col min="8967" max="8967" width="3.5703125" style="101" customWidth="1"/>
    <col min="8968" max="8968" width="14.85546875" style="101" customWidth="1"/>
    <col min="8969" max="9216" width="14.5703125" style="101"/>
    <col min="9217" max="9217" width="4.140625" style="101" bestFit="1" customWidth="1"/>
    <col min="9218" max="9218" width="11.28515625" style="101" customWidth="1"/>
    <col min="9219" max="9219" width="18.5703125" style="101" customWidth="1"/>
    <col min="9220" max="9220" width="15.140625" style="101" customWidth="1"/>
    <col min="9221" max="9221" width="16.7109375" style="101" customWidth="1"/>
    <col min="9222" max="9222" width="17.7109375" style="101" customWidth="1"/>
    <col min="9223" max="9223" width="3.5703125" style="101" customWidth="1"/>
    <col min="9224" max="9224" width="14.85546875" style="101" customWidth="1"/>
    <col min="9225" max="9472" width="14.5703125" style="101"/>
    <col min="9473" max="9473" width="4.140625" style="101" bestFit="1" customWidth="1"/>
    <col min="9474" max="9474" width="11.28515625" style="101" customWidth="1"/>
    <col min="9475" max="9475" width="18.5703125" style="101" customWidth="1"/>
    <col min="9476" max="9476" width="15.140625" style="101" customWidth="1"/>
    <col min="9477" max="9477" width="16.7109375" style="101" customWidth="1"/>
    <col min="9478" max="9478" width="17.7109375" style="101" customWidth="1"/>
    <col min="9479" max="9479" width="3.5703125" style="101" customWidth="1"/>
    <col min="9480" max="9480" width="14.85546875" style="101" customWidth="1"/>
    <col min="9481" max="9728" width="14.5703125" style="101"/>
    <col min="9729" max="9729" width="4.140625" style="101" bestFit="1" customWidth="1"/>
    <col min="9730" max="9730" width="11.28515625" style="101" customWidth="1"/>
    <col min="9731" max="9731" width="18.5703125" style="101" customWidth="1"/>
    <col min="9732" max="9732" width="15.140625" style="101" customWidth="1"/>
    <col min="9733" max="9733" width="16.7109375" style="101" customWidth="1"/>
    <col min="9734" max="9734" width="17.7109375" style="101" customWidth="1"/>
    <col min="9735" max="9735" width="3.5703125" style="101" customWidth="1"/>
    <col min="9736" max="9736" width="14.85546875" style="101" customWidth="1"/>
    <col min="9737" max="9984" width="14.5703125" style="101"/>
    <col min="9985" max="9985" width="4.140625" style="101" bestFit="1" customWidth="1"/>
    <col min="9986" max="9986" width="11.28515625" style="101" customWidth="1"/>
    <col min="9987" max="9987" width="18.5703125" style="101" customWidth="1"/>
    <col min="9988" max="9988" width="15.140625" style="101" customWidth="1"/>
    <col min="9989" max="9989" width="16.7109375" style="101" customWidth="1"/>
    <col min="9990" max="9990" width="17.7109375" style="101" customWidth="1"/>
    <col min="9991" max="9991" width="3.5703125" style="101" customWidth="1"/>
    <col min="9992" max="9992" width="14.85546875" style="101" customWidth="1"/>
    <col min="9993" max="10240" width="14.5703125" style="101"/>
    <col min="10241" max="10241" width="4.140625" style="101" bestFit="1" customWidth="1"/>
    <col min="10242" max="10242" width="11.28515625" style="101" customWidth="1"/>
    <col min="10243" max="10243" width="18.5703125" style="101" customWidth="1"/>
    <col min="10244" max="10244" width="15.140625" style="101" customWidth="1"/>
    <col min="10245" max="10245" width="16.7109375" style="101" customWidth="1"/>
    <col min="10246" max="10246" width="17.7109375" style="101" customWidth="1"/>
    <col min="10247" max="10247" width="3.5703125" style="101" customWidth="1"/>
    <col min="10248" max="10248" width="14.85546875" style="101" customWidth="1"/>
    <col min="10249" max="10496" width="14.5703125" style="101"/>
    <col min="10497" max="10497" width="4.140625" style="101" bestFit="1" customWidth="1"/>
    <col min="10498" max="10498" width="11.28515625" style="101" customWidth="1"/>
    <col min="10499" max="10499" width="18.5703125" style="101" customWidth="1"/>
    <col min="10500" max="10500" width="15.140625" style="101" customWidth="1"/>
    <col min="10501" max="10501" width="16.7109375" style="101" customWidth="1"/>
    <col min="10502" max="10502" width="17.7109375" style="101" customWidth="1"/>
    <col min="10503" max="10503" width="3.5703125" style="101" customWidth="1"/>
    <col min="10504" max="10504" width="14.85546875" style="101" customWidth="1"/>
    <col min="10505" max="10752" width="14.5703125" style="101"/>
    <col min="10753" max="10753" width="4.140625" style="101" bestFit="1" customWidth="1"/>
    <col min="10754" max="10754" width="11.28515625" style="101" customWidth="1"/>
    <col min="10755" max="10755" width="18.5703125" style="101" customWidth="1"/>
    <col min="10756" max="10756" width="15.140625" style="101" customWidth="1"/>
    <col min="10757" max="10757" width="16.7109375" style="101" customWidth="1"/>
    <col min="10758" max="10758" width="17.7109375" style="101" customWidth="1"/>
    <col min="10759" max="10759" width="3.5703125" style="101" customWidth="1"/>
    <col min="10760" max="10760" width="14.85546875" style="101" customWidth="1"/>
    <col min="10761" max="11008" width="14.5703125" style="101"/>
    <col min="11009" max="11009" width="4.140625" style="101" bestFit="1" customWidth="1"/>
    <col min="11010" max="11010" width="11.28515625" style="101" customWidth="1"/>
    <col min="11011" max="11011" width="18.5703125" style="101" customWidth="1"/>
    <col min="11012" max="11012" width="15.140625" style="101" customWidth="1"/>
    <col min="11013" max="11013" width="16.7109375" style="101" customWidth="1"/>
    <col min="11014" max="11014" width="17.7109375" style="101" customWidth="1"/>
    <col min="11015" max="11015" width="3.5703125" style="101" customWidth="1"/>
    <col min="11016" max="11016" width="14.85546875" style="101" customWidth="1"/>
    <col min="11017" max="11264" width="14.5703125" style="101"/>
    <col min="11265" max="11265" width="4.140625" style="101" bestFit="1" customWidth="1"/>
    <col min="11266" max="11266" width="11.28515625" style="101" customWidth="1"/>
    <col min="11267" max="11267" width="18.5703125" style="101" customWidth="1"/>
    <col min="11268" max="11268" width="15.140625" style="101" customWidth="1"/>
    <col min="11269" max="11269" width="16.7109375" style="101" customWidth="1"/>
    <col min="11270" max="11270" width="17.7109375" style="101" customWidth="1"/>
    <col min="11271" max="11271" width="3.5703125" style="101" customWidth="1"/>
    <col min="11272" max="11272" width="14.85546875" style="101" customWidth="1"/>
    <col min="11273" max="11520" width="14.5703125" style="101"/>
    <col min="11521" max="11521" width="4.140625" style="101" bestFit="1" customWidth="1"/>
    <col min="11522" max="11522" width="11.28515625" style="101" customWidth="1"/>
    <col min="11523" max="11523" width="18.5703125" style="101" customWidth="1"/>
    <col min="11524" max="11524" width="15.140625" style="101" customWidth="1"/>
    <col min="11525" max="11525" width="16.7109375" style="101" customWidth="1"/>
    <col min="11526" max="11526" width="17.7109375" style="101" customWidth="1"/>
    <col min="11527" max="11527" width="3.5703125" style="101" customWidth="1"/>
    <col min="11528" max="11528" width="14.85546875" style="101" customWidth="1"/>
    <col min="11529" max="11776" width="14.5703125" style="101"/>
    <col min="11777" max="11777" width="4.140625" style="101" bestFit="1" customWidth="1"/>
    <col min="11778" max="11778" width="11.28515625" style="101" customWidth="1"/>
    <col min="11779" max="11779" width="18.5703125" style="101" customWidth="1"/>
    <col min="11780" max="11780" width="15.140625" style="101" customWidth="1"/>
    <col min="11781" max="11781" width="16.7109375" style="101" customWidth="1"/>
    <col min="11782" max="11782" width="17.7109375" style="101" customWidth="1"/>
    <col min="11783" max="11783" width="3.5703125" style="101" customWidth="1"/>
    <col min="11784" max="11784" width="14.85546875" style="101" customWidth="1"/>
    <col min="11785" max="12032" width="14.5703125" style="101"/>
    <col min="12033" max="12033" width="4.140625" style="101" bestFit="1" customWidth="1"/>
    <col min="12034" max="12034" width="11.28515625" style="101" customWidth="1"/>
    <col min="12035" max="12035" width="18.5703125" style="101" customWidth="1"/>
    <col min="12036" max="12036" width="15.140625" style="101" customWidth="1"/>
    <col min="12037" max="12037" width="16.7109375" style="101" customWidth="1"/>
    <col min="12038" max="12038" width="17.7109375" style="101" customWidth="1"/>
    <col min="12039" max="12039" width="3.5703125" style="101" customWidth="1"/>
    <col min="12040" max="12040" width="14.85546875" style="101" customWidth="1"/>
    <col min="12041" max="12288" width="14.5703125" style="101"/>
    <col min="12289" max="12289" width="4.140625" style="101" bestFit="1" customWidth="1"/>
    <col min="12290" max="12290" width="11.28515625" style="101" customWidth="1"/>
    <col min="12291" max="12291" width="18.5703125" style="101" customWidth="1"/>
    <col min="12292" max="12292" width="15.140625" style="101" customWidth="1"/>
    <col min="12293" max="12293" width="16.7109375" style="101" customWidth="1"/>
    <col min="12294" max="12294" width="17.7109375" style="101" customWidth="1"/>
    <col min="12295" max="12295" width="3.5703125" style="101" customWidth="1"/>
    <col min="12296" max="12296" width="14.85546875" style="101" customWidth="1"/>
    <col min="12297" max="12544" width="14.5703125" style="101"/>
    <col min="12545" max="12545" width="4.140625" style="101" bestFit="1" customWidth="1"/>
    <col min="12546" max="12546" width="11.28515625" style="101" customWidth="1"/>
    <col min="12547" max="12547" width="18.5703125" style="101" customWidth="1"/>
    <col min="12548" max="12548" width="15.140625" style="101" customWidth="1"/>
    <col min="12549" max="12549" width="16.7109375" style="101" customWidth="1"/>
    <col min="12550" max="12550" width="17.7109375" style="101" customWidth="1"/>
    <col min="12551" max="12551" width="3.5703125" style="101" customWidth="1"/>
    <col min="12552" max="12552" width="14.85546875" style="101" customWidth="1"/>
    <col min="12553" max="12800" width="14.5703125" style="101"/>
    <col min="12801" max="12801" width="4.140625" style="101" bestFit="1" customWidth="1"/>
    <col min="12802" max="12802" width="11.28515625" style="101" customWidth="1"/>
    <col min="12803" max="12803" width="18.5703125" style="101" customWidth="1"/>
    <col min="12804" max="12804" width="15.140625" style="101" customWidth="1"/>
    <col min="12805" max="12805" width="16.7109375" style="101" customWidth="1"/>
    <col min="12806" max="12806" width="17.7109375" style="101" customWidth="1"/>
    <col min="12807" max="12807" width="3.5703125" style="101" customWidth="1"/>
    <col min="12808" max="12808" width="14.85546875" style="101" customWidth="1"/>
    <col min="12809" max="13056" width="14.5703125" style="101"/>
    <col min="13057" max="13057" width="4.140625" style="101" bestFit="1" customWidth="1"/>
    <col min="13058" max="13058" width="11.28515625" style="101" customWidth="1"/>
    <col min="13059" max="13059" width="18.5703125" style="101" customWidth="1"/>
    <col min="13060" max="13060" width="15.140625" style="101" customWidth="1"/>
    <col min="13061" max="13061" width="16.7109375" style="101" customWidth="1"/>
    <col min="13062" max="13062" width="17.7109375" style="101" customWidth="1"/>
    <col min="13063" max="13063" width="3.5703125" style="101" customWidth="1"/>
    <col min="13064" max="13064" width="14.85546875" style="101" customWidth="1"/>
    <col min="13065" max="13312" width="14.5703125" style="101"/>
    <col min="13313" max="13313" width="4.140625" style="101" bestFit="1" customWidth="1"/>
    <col min="13314" max="13314" width="11.28515625" style="101" customWidth="1"/>
    <col min="13315" max="13315" width="18.5703125" style="101" customWidth="1"/>
    <col min="13316" max="13316" width="15.140625" style="101" customWidth="1"/>
    <col min="13317" max="13317" width="16.7109375" style="101" customWidth="1"/>
    <col min="13318" max="13318" width="17.7109375" style="101" customWidth="1"/>
    <col min="13319" max="13319" width="3.5703125" style="101" customWidth="1"/>
    <col min="13320" max="13320" width="14.85546875" style="101" customWidth="1"/>
    <col min="13321" max="13568" width="14.5703125" style="101"/>
    <col min="13569" max="13569" width="4.140625" style="101" bestFit="1" customWidth="1"/>
    <col min="13570" max="13570" width="11.28515625" style="101" customWidth="1"/>
    <col min="13571" max="13571" width="18.5703125" style="101" customWidth="1"/>
    <col min="13572" max="13572" width="15.140625" style="101" customWidth="1"/>
    <col min="13573" max="13573" width="16.7109375" style="101" customWidth="1"/>
    <col min="13574" max="13574" width="17.7109375" style="101" customWidth="1"/>
    <col min="13575" max="13575" width="3.5703125" style="101" customWidth="1"/>
    <col min="13576" max="13576" width="14.85546875" style="101" customWidth="1"/>
    <col min="13577" max="13824" width="14.5703125" style="101"/>
    <col min="13825" max="13825" width="4.140625" style="101" bestFit="1" customWidth="1"/>
    <col min="13826" max="13826" width="11.28515625" style="101" customWidth="1"/>
    <col min="13827" max="13827" width="18.5703125" style="101" customWidth="1"/>
    <col min="13828" max="13828" width="15.140625" style="101" customWidth="1"/>
    <col min="13829" max="13829" width="16.7109375" style="101" customWidth="1"/>
    <col min="13830" max="13830" width="17.7109375" style="101" customWidth="1"/>
    <col min="13831" max="13831" width="3.5703125" style="101" customWidth="1"/>
    <col min="13832" max="13832" width="14.85546875" style="101" customWidth="1"/>
    <col min="13833" max="14080" width="14.5703125" style="101"/>
    <col min="14081" max="14081" width="4.140625" style="101" bestFit="1" customWidth="1"/>
    <col min="14082" max="14082" width="11.28515625" style="101" customWidth="1"/>
    <col min="14083" max="14083" width="18.5703125" style="101" customWidth="1"/>
    <col min="14084" max="14084" width="15.140625" style="101" customWidth="1"/>
    <col min="14085" max="14085" width="16.7109375" style="101" customWidth="1"/>
    <col min="14086" max="14086" width="17.7109375" style="101" customWidth="1"/>
    <col min="14087" max="14087" width="3.5703125" style="101" customWidth="1"/>
    <col min="14088" max="14088" width="14.85546875" style="101" customWidth="1"/>
    <col min="14089" max="14336" width="14.5703125" style="101"/>
    <col min="14337" max="14337" width="4.140625" style="101" bestFit="1" customWidth="1"/>
    <col min="14338" max="14338" width="11.28515625" style="101" customWidth="1"/>
    <col min="14339" max="14339" width="18.5703125" style="101" customWidth="1"/>
    <col min="14340" max="14340" width="15.140625" style="101" customWidth="1"/>
    <col min="14341" max="14341" width="16.7109375" style="101" customWidth="1"/>
    <col min="14342" max="14342" width="17.7109375" style="101" customWidth="1"/>
    <col min="14343" max="14343" width="3.5703125" style="101" customWidth="1"/>
    <col min="14344" max="14344" width="14.85546875" style="101" customWidth="1"/>
    <col min="14345" max="14592" width="14.5703125" style="101"/>
    <col min="14593" max="14593" width="4.140625" style="101" bestFit="1" customWidth="1"/>
    <col min="14594" max="14594" width="11.28515625" style="101" customWidth="1"/>
    <col min="14595" max="14595" width="18.5703125" style="101" customWidth="1"/>
    <col min="14596" max="14596" width="15.140625" style="101" customWidth="1"/>
    <col min="14597" max="14597" width="16.7109375" style="101" customWidth="1"/>
    <col min="14598" max="14598" width="17.7109375" style="101" customWidth="1"/>
    <col min="14599" max="14599" width="3.5703125" style="101" customWidth="1"/>
    <col min="14600" max="14600" width="14.85546875" style="101" customWidth="1"/>
    <col min="14601" max="14848" width="14.5703125" style="101"/>
    <col min="14849" max="14849" width="4.140625" style="101" bestFit="1" customWidth="1"/>
    <col min="14850" max="14850" width="11.28515625" style="101" customWidth="1"/>
    <col min="14851" max="14851" width="18.5703125" style="101" customWidth="1"/>
    <col min="14852" max="14852" width="15.140625" style="101" customWidth="1"/>
    <col min="14853" max="14853" width="16.7109375" style="101" customWidth="1"/>
    <col min="14854" max="14854" width="17.7109375" style="101" customWidth="1"/>
    <col min="14855" max="14855" width="3.5703125" style="101" customWidth="1"/>
    <col min="14856" max="14856" width="14.85546875" style="101" customWidth="1"/>
    <col min="14857" max="15104" width="14.5703125" style="101"/>
    <col min="15105" max="15105" width="4.140625" style="101" bestFit="1" customWidth="1"/>
    <col min="15106" max="15106" width="11.28515625" style="101" customWidth="1"/>
    <col min="15107" max="15107" width="18.5703125" style="101" customWidth="1"/>
    <col min="15108" max="15108" width="15.140625" style="101" customWidth="1"/>
    <col min="15109" max="15109" width="16.7109375" style="101" customWidth="1"/>
    <col min="15110" max="15110" width="17.7109375" style="101" customWidth="1"/>
    <col min="15111" max="15111" width="3.5703125" style="101" customWidth="1"/>
    <col min="15112" max="15112" width="14.85546875" style="101" customWidth="1"/>
    <col min="15113" max="15360" width="14.5703125" style="101"/>
    <col min="15361" max="15361" width="4.140625" style="101" bestFit="1" customWidth="1"/>
    <col min="15362" max="15362" width="11.28515625" style="101" customWidth="1"/>
    <col min="15363" max="15363" width="18.5703125" style="101" customWidth="1"/>
    <col min="15364" max="15364" width="15.140625" style="101" customWidth="1"/>
    <col min="15365" max="15365" width="16.7109375" style="101" customWidth="1"/>
    <col min="15366" max="15366" width="17.7109375" style="101" customWidth="1"/>
    <col min="15367" max="15367" width="3.5703125" style="101" customWidth="1"/>
    <col min="15368" max="15368" width="14.85546875" style="101" customWidth="1"/>
    <col min="15369" max="15616" width="14.5703125" style="101"/>
    <col min="15617" max="15617" width="4.140625" style="101" bestFit="1" customWidth="1"/>
    <col min="15618" max="15618" width="11.28515625" style="101" customWidth="1"/>
    <col min="15619" max="15619" width="18.5703125" style="101" customWidth="1"/>
    <col min="15620" max="15620" width="15.140625" style="101" customWidth="1"/>
    <col min="15621" max="15621" width="16.7109375" style="101" customWidth="1"/>
    <col min="15622" max="15622" width="17.7109375" style="101" customWidth="1"/>
    <col min="15623" max="15623" width="3.5703125" style="101" customWidth="1"/>
    <col min="15624" max="15624" width="14.85546875" style="101" customWidth="1"/>
    <col min="15625" max="15872" width="14.5703125" style="101"/>
    <col min="15873" max="15873" width="4.140625" style="101" bestFit="1" customWidth="1"/>
    <col min="15874" max="15874" width="11.28515625" style="101" customWidth="1"/>
    <col min="15875" max="15875" width="18.5703125" style="101" customWidth="1"/>
    <col min="15876" max="15876" width="15.140625" style="101" customWidth="1"/>
    <col min="15877" max="15877" width="16.7109375" style="101" customWidth="1"/>
    <col min="15878" max="15878" width="17.7109375" style="101" customWidth="1"/>
    <col min="15879" max="15879" width="3.5703125" style="101" customWidth="1"/>
    <col min="15880" max="15880" width="14.85546875" style="101" customWidth="1"/>
    <col min="15881" max="16128" width="14.5703125" style="101"/>
    <col min="16129" max="16129" width="4.140625" style="101" bestFit="1" customWidth="1"/>
    <col min="16130" max="16130" width="11.28515625" style="101" customWidth="1"/>
    <col min="16131" max="16131" width="18.5703125" style="101" customWidth="1"/>
    <col min="16132" max="16132" width="15.140625" style="101" customWidth="1"/>
    <col min="16133" max="16133" width="16.7109375" style="101" customWidth="1"/>
    <col min="16134" max="16134" width="17.7109375" style="101" customWidth="1"/>
    <col min="16135" max="16135" width="3.5703125" style="101" customWidth="1"/>
    <col min="16136" max="16136" width="14.85546875" style="101" customWidth="1"/>
    <col min="16137" max="16384" width="14.5703125" style="101"/>
  </cols>
  <sheetData>
    <row r="1" spans="1:8" s="97" customFormat="1" ht="18">
      <c r="A1" s="274" t="s">
        <v>292</v>
      </c>
      <c r="B1" s="274"/>
      <c r="C1" s="274"/>
      <c r="D1" s="274"/>
      <c r="E1" s="274"/>
      <c r="F1" s="274"/>
      <c r="H1" s="98"/>
    </row>
    <row r="2" spans="1:8" s="97" customFormat="1" ht="18">
      <c r="A2" s="274" t="s">
        <v>293</v>
      </c>
      <c r="B2" s="274"/>
      <c r="C2" s="274"/>
      <c r="D2" s="274"/>
      <c r="E2" s="274"/>
      <c r="F2" s="274"/>
      <c r="H2" s="98"/>
    </row>
    <row r="3" spans="1:8" s="97" customFormat="1" ht="18">
      <c r="A3" s="326" t="s">
        <v>294</v>
      </c>
      <c r="B3" s="326"/>
      <c r="C3" s="326"/>
      <c r="D3" s="326"/>
      <c r="E3" s="326"/>
      <c r="F3" s="326"/>
      <c r="H3" s="98"/>
    </row>
    <row r="4" spans="1:8" ht="14.25" customHeight="1">
      <c r="A4" s="327" t="s">
        <v>295</v>
      </c>
      <c r="B4" s="327" t="s">
        <v>296</v>
      </c>
      <c r="C4" s="327" t="s">
        <v>297</v>
      </c>
      <c r="D4" s="328" t="s">
        <v>298</v>
      </c>
      <c r="E4" s="99"/>
      <c r="F4" s="100"/>
      <c r="H4" s="325" t="s">
        <v>299</v>
      </c>
    </row>
    <row r="5" spans="1:8" ht="18">
      <c r="A5" s="327"/>
      <c r="B5" s="327"/>
      <c r="C5" s="327"/>
      <c r="D5" s="328"/>
      <c r="E5" s="102"/>
      <c r="F5" s="103"/>
      <c r="H5" s="325"/>
    </row>
    <row r="6" spans="1:8" ht="18">
      <c r="A6" s="327"/>
      <c r="B6" s="327"/>
      <c r="C6" s="327"/>
      <c r="D6" s="328"/>
      <c r="E6" s="102"/>
      <c r="F6" s="103"/>
      <c r="H6" s="325"/>
    </row>
    <row r="7" spans="1:8" ht="18">
      <c r="A7" s="327"/>
      <c r="B7" s="327"/>
      <c r="C7" s="327"/>
      <c r="D7" s="328"/>
      <c r="E7" s="102"/>
      <c r="F7" s="103"/>
      <c r="H7" s="325"/>
    </row>
    <row r="8" spans="1:8" ht="18">
      <c r="A8" s="327"/>
      <c r="B8" s="327"/>
      <c r="C8" s="327"/>
      <c r="D8" s="328"/>
      <c r="E8" s="102"/>
      <c r="F8" s="103"/>
      <c r="H8" s="325"/>
    </row>
    <row r="9" spans="1:8" ht="18">
      <c r="A9" s="327"/>
      <c r="B9" s="327"/>
      <c r="C9" s="327"/>
      <c r="D9" s="328"/>
      <c r="E9" s="104"/>
      <c r="F9" s="105"/>
      <c r="H9" s="325"/>
    </row>
    <row r="10" spans="1:8" s="108" customFormat="1" ht="18">
      <c r="A10" s="106">
        <v>1</v>
      </c>
      <c r="B10" s="106">
        <v>2</v>
      </c>
      <c r="C10" s="106">
        <v>3</v>
      </c>
      <c r="D10" s="106">
        <v>4</v>
      </c>
      <c r="E10" s="107">
        <v>5</v>
      </c>
      <c r="F10" s="107" t="s">
        <v>300</v>
      </c>
      <c r="H10" s="325"/>
    </row>
    <row r="11" spans="1:8" ht="35.1" customHeight="1" thickBot="1">
      <c r="A11" s="109">
        <v>1</v>
      </c>
      <c r="B11" s="110" t="s">
        <v>301</v>
      </c>
      <c r="C11" s="111">
        <v>3150519</v>
      </c>
      <c r="D11" s="111">
        <v>3487488</v>
      </c>
      <c r="E11" s="111">
        <v>9352346</v>
      </c>
      <c r="F11" s="112">
        <f>E11/D11</f>
        <v>2.6816854997063788</v>
      </c>
      <c r="H11" s="113">
        <v>2.3199999999999998</v>
      </c>
    </row>
    <row r="12" spans="1:8" ht="35.1" customHeight="1" thickBot="1">
      <c r="A12" s="109">
        <v>2</v>
      </c>
      <c r="B12" s="110" t="s">
        <v>302</v>
      </c>
      <c r="C12" s="114">
        <v>3303725</v>
      </c>
      <c r="D12" s="114">
        <v>3488823</v>
      </c>
      <c r="E12" s="114">
        <v>15374696</v>
      </c>
      <c r="F12" s="112">
        <f>E12/D12</f>
        <v>4.4068432247780986</v>
      </c>
      <c r="H12" s="113">
        <v>3.74</v>
      </c>
    </row>
    <row r="13" spans="1:8" ht="35.1" customHeight="1" thickBot="1">
      <c r="A13" s="109">
        <v>3</v>
      </c>
      <c r="B13" s="110" t="s">
        <v>303</v>
      </c>
      <c r="C13" s="114">
        <v>3367367</v>
      </c>
      <c r="D13" s="114">
        <v>3497411</v>
      </c>
      <c r="E13" s="114">
        <v>32258711</v>
      </c>
      <c r="F13" s="112">
        <f>E13/D13</f>
        <v>9.223597398189689</v>
      </c>
      <c r="H13" s="113">
        <v>4.88</v>
      </c>
    </row>
    <row r="14" spans="1:8" ht="35.1" customHeight="1">
      <c r="C14" s="115"/>
      <c r="D14" s="116">
        <f>SUM(D11:D13)</f>
        <v>10473722</v>
      </c>
      <c r="E14" s="117">
        <f>SUM(E11:E13)</f>
        <v>56985753</v>
      </c>
      <c r="F14" s="112">
        <f>E14/D14</f>
        <v>5.4408311582071782</v>
      </c>
      <c r="H14" s="118">
        <v>3.64</v>
      </c>
    </row>
  </sheetData>
  <mergeCells count="8">
    <mergeCell ref="H4:H10"/>
    <mergeCell ref="A1:F1"/>
    <mergeCell ref="A2:F2"/>
    <mergeCell ref="A3:F3"/>
    <mergeCell ref="A4:A9"/>
    <mergeCell ref="B4:B9"/>
    <mergeCell ref="C4:C9"/>
    <mergeCell ref="D4:D9"/>
  </mergeCells>
  <printOptions horizontalCentered="1"/>
  <pageMargins left="0.45" right="0.45" top="0.5" bottom="0.5" header="0.3" footer="0.3"/>
  <pageSetup paperSize="9" scale="120" orientation="landscape" r:id="rId1"/>
  <headerFooter>
    <oddFooter>&amp;L&amp;A</oddFooter>
  </headerFooter>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5</xdr:col>
                <xdr:colOff>85725</xdr:colOff>
                <xdr:row>5</xdr:row>
                <xdr:rowOff>19050</xdr:rowOff>
              </from>
              <to>
                <xdr:col>5</xdr:col>
                <xdr:colOff>1085850</xdr:colOff>
                <xdr:row>7</xdr:row>
                <xdr:rowOff>171450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xdr:col>
                <xdr:colOff>85725</xdr:colOff>
                <xdr:row>4</xdr:row>
                <xdr:rowOff>57150</xdr:rowOff>
              </from>
              <to>
                <xdr:col>4</xdr:col>
                <xdr:colOff>990600</xdr:colOff>
                <xdr:row>7</xdr:row>
                <xdr:rowOff>9525</xdr:rowOff>
              </to>
            </anchor>
          </objectPr>
        </oleObject>
      </mc:Choice>
      <mc:Fallback>
        <oleObject progId="Equation.3" shapeId="1026" r:id="rId6"/>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
  <sheetViews>
    <sheetView zoomScaleNormal="100" zoomScaleSheetLayoutView="100" workbookViewId="0">
      <selection activeCell="P9" sqref="P9"/>
    </sheetView>
  </sheetViews>
  <sheetFormatPr defaultRowHeight="1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 min="257" max="257" width="8" customWidth="1"/>
    <col min="258" max="258" width="10" bestFit="1" customWidth="1"/>
    <col min="259" max="261" width="0" hidden="1" customWidth="1"/>
    <col min="262" max="262" width="14.5703125" customWidth="1"/>
    <col min="263" max="263" width="13.5703125" customWidth="1"/>
    <col min="264" max="264" width="11.42578125" customWidth="1"/>
    <col min="265" max="265" width="19.28515625" customWidth="1"/>
    <col min="266" max="266" width="11.42578125" customWidth="1"/>
    <col min="267" max="267" width="10.140625" bestFit="1" customWidth="1"/>
    <col min="268" max="268" width="3.28515625" customWidth="1"/>
    <col min="269" max="270" width="10.28515625" customWidth="1"/>
    <col min="271" max="271" width="3.140625" customWidth="1"/>
    <col min="513" max="513" width="8" customWidth="1"/>
    <col min="514" max="514" width="10" bestFit="1" customWidth="1"/>
    <col min="515" max="517" width="0" hidden="1" customWidth="1"/>
    <col min="518" max="518" width="14.5703125" customWidth="1"/>
    <col min="519" max="519" width="13.5703125" customWidth="1"/>
    <col min="520" max="520" width="11.42578125" customWidth="1"/>
    <col min="521" max="521" width="19.28515625" customWidth="1"/>
    <col min="522" max="522" width="11.42578125" customWidth="1"/>
    <col min="523" max="523" width="10.140625" bestFit="1" customWidth="1"/>
    <col min="524" max="524" width="3.28515625" customWidth="1"/>
    <col min="525" max="526" width="10.28515625" customWidth="1"/>
    <col min="527" max="527" width="3.140625" customWidth="1"/>
    <col min="769" max="769" width="8" customWidth="1"/>
    <col min="770" max="770" width="10" bestFit="1" customWidth="1"/>
    <col min="771" max="773" width="0" hidden="1" customWidth="1"/>
    <col min="774" max="774" width="14.5703125" customWidth="1"/>
    <col min="775" max="775" width="13.5703125" customWidth="1"/>
    <col min="776" max="776" width="11.42578125" customWidth="1"/>
    <col min="777" max="777" width="19.28515625" customWidth="1"/>
    <col min="778" max="778" width="11.42578125" customWidth="1"/>
    <col min="779" max="779" width="10.140625" bestFit="1" customWidth="1"/>
    <col min="780" max="780" width="3.28515625" customWidth="1"/>
    <col min="781" max="782" width="10.28515625" customWidth="1"/>
    <col min="783" max="783" width="3.140625" customWidth="1"/>
    <col min="1025" max="1025" width="8" customWidth="1"/>
    <col min="1026" max="1026" width="10" bestFit="1" customWidth="1"/>
    <col min="1027" max="1029" width="0" hidden="1" customWidth="1"/>
    <col min="1030" max="1030" width="14.5703125" customWidth="1"/>
    <col min="1031" max="1031" width="13.5703125" customWidth="1"/>
    <col min="1032" max="1032" width="11.42578125" customWidth="1"/>
    <col min="1033" max="1033" width="19.28515625" customWidth="1"/>
    <col min="1034" max="1034" width="11.42578125" customWidth="1"/>
    <col min="1035" max="1035" width="10.140625" bestFit="1" customWidth="1"/>
    <col min="1036" max="1036" width="3.28515625" customWidth="1"/>
    <col min="1037" max="1038" width="10.28515625" customWidth="1"/>
    <col min="1039" max="1039" width="3.140625" customWidth="1"/>
    <col min="1281" max="1281" width="8" customWidth="1"/>
    <col min="1282" max="1282" width="10" bestFit="1" customWidth="1"/>
    <col min="1283" max="1285" width="0" hidden="1" customWidth="1"/>
    <col min="1286" max="1286" width="14.5703125" customWidth="1"/>
    <col min="1287" max="1287" width="13.5703125" customWidth="1"/>
    <col min="1288" max="1288" width="11.42578125" customWidth="1"/>
    <col min="1289" max="1289" width="19.28515625" customWidth="1"/>
    <col min="1290" max="1290" width="11.42578125" customWidth="1"/>
    <col min="1291" max="1291" width="10.140625" bestFit="1" customWidth="1"/>
    <col min="1292" max="1292" width="3.28515625" customWidth="1"/>
    <col min="1293" max="1294" width="10.28515625" customWidth="1"/>
    <col min="1295" max="1295" width="3.140625" customWidth="1"/>
    <col min="1537" max="1537" width="8" customWidth="1"/>
    <col min="1538" max="1538" width="10" bestFit="1" customWidth="1"/>
    <col min="1539" max="1541" width="0" hidden="1" customWidth="1"/>
    <col min="1542" max="1542" width="14.5703125" customWidth="1"/>
    <col min="1543" max="1543" width="13.5703125" customWidth="1"/>
    <col min="1544" max="1544" width="11.42578125" customWidth="1"/>
    <col min="1545" max="1545" width="19.28515625" customWidth="1"/>
    <col min="1546" max="1546" width="11.42578125" customWidth="1"/>
    <col min="1547" max="1547" width="10.140625" bestFit="1" customWidth="1"/>
    <col min="1548" max="1548" width="3.28515625" customWidth="1"/>
    <col min="1549" max="1550" width="10.28515625" customWidth="1"/>
    <col min="1551" max="1551" width="3.140625" customWidth="1"/>
    <col min="1793" max="1793" width="8" customWidth="1"/>
    <col min="1794" max="1794" width="10" bestFit="1" customWidth="1"/>
    <col min="1795" max="1797" width="0" hidden="1" customWidth="1"/>
    <col min="1798" max="1798" width="14.5703125" customWidth="1"/>
    <col min="1799" max="1799" width="13.5703125" customWidth="1"/>
    <col min="1800" max="1800" width="11.42578125" customWidth="1"/>
    <col min="1801" max="1801" width="19.28515625" customWidth="1"/>
    <col min="1802" max="1802" width="11.42578125" customWidth="1"/>
    <col min="1803" max="1803" width="10.140625" bestFit="1" customWidth="1"/>
    <col min="1804" max="1804" width="3.28515625" customWidth="1"/>
    <col min="1805" max="1806" width="10.28515625" customWidth="1"/>
    <col min="1807" max="1807" width="3.140625" customWidth="1"/>
    <col min="2049" max="2049" width="8" customWidth="1"/>
    <col min="2050" max="2050" width="10" bestFit="1" customWidth="1"/>
    <col min="2051" max="2053" width="0" hidden="1" customWidth="1"/>
    <col min="2054" max="2054" width="14.5703125" customWidth="1"/>
    <col min="2055" max="2055" width="13.5703125" customWidth="1"/>
    <col min="2056" max="2056" width="11.42578125" customWidth="1"/>
    <col min="2057" max="2057" width="19.28515625" customWidth="1"/>
    <col min="2058" max="2058" width="11.42578125" customWidth="1"/>
    <col min="2059" max="2059" width="10.140625" bestFit="1" customWidth="1"/>
    <col min="2060" max="2060" width="3.28515625" customWidth="1"/>
    <col min="2061" max="2062" width="10.28515625" customWidth="1"/>
    <col min="2063" max="2063" width="3.140625" customWidth="1"/>
    <col min="2305" max="2305" width="8" customWidth="1"/>
    <col min="2306" max="2306" width="10" bestFit="1" customWidth="1"/>
    <col min="2307" max="2309" width="0" hidden="1" customWidth="1"/>
    <col min="2310" max="2310" width="14.5703125" customWidth="1"/>
    <col min="2311" max="2311" width="13.5703125" customWidth="1"/>
    <col min="2312" max="2312" width="11.42578125" customWidth="1"/>
    <col min="2313" max="2313" width="19.28515625" customWidth="1"/>
    <col min="2314" max="2314" width="11.42578125" customWidth="1"/>
    <col min="2315" max="2315" width="10.140625" bestFit="1" customWidth="1"/>
    <col min="2316" max="2316" width="3.28515625" customWidth="1"/>
    <col min="2317" max="2318" width="10.28515625" customWidth="1"/>
    <col min="2319" max="2319" width="3.140625" customWidth="1"/>
    <col min="2561" max="2561" width="8" customWidth="1"/>
    <col min="2562" max="2562" width="10" bestFit="1" customWidth="1"/>
    <col min="2563" max="2565" width="0" hidden="1" customWidth="1"/>
    <col min="2566" max="2566" width="14.5703125" customWidth="1"/>
    <col min="2567" max="2567" width="13.5703125" customWidth="1"/>
    <col min="2568" max="2568" width="11.42578125" customWidth="1"/>
    <col min="2569" max="2569" width="19.28515625" customWidth="1"/>
    <col min="2570" max="2570" width="11.42578125" customWidth="1"/>
    <col min="2571" max="2571" width="10.140625" bestFit="1" customWidth="1"/>
    <col min="2572" max="2572" width="3.28515625" customWidth="1"/>
    <col min="2573" max="2574" width="10.28515625" customWidth="1"/>
    <col min="2575" max="2575" width="3.140625" customWidth="1"/>
    <col min="2817" max="2817" width="8" customWidth="1"/>
    <col min="2818" max="2818" width="10" bestFit="1" customWidth="1"/>
    <col min="2819" max="2821" width="0" hidden="1" customWidth="1"/>
    <col min="2822" max="2822" width="14.5703125" customWidth="1"/>
    <col min="2823" max="2823" width="13.5703125" customWidth="1"/>
    <col min="2824" max="2824" width="11.42578125" customWidth="1"/>
    <col min="2825" max="2825" width="19.28515625" customWidth="1"/>
    <col min="2826" max="2826" width="11.42578125" customWidth="1"/>
    <col min="2827" max="2827" width="10.140625" bestFit="1" customWidth="1"/>
    <col min="2828" max="2828" width="3.28515625" customWidth="1"/>
    <col min="2829" max="2830" width="10.28515625" customWidth="1"/>
    <col min="2831" max="2831" width="3.140625" customWidth="1"/>
    <col min="3073" max="3073" width="8" customWidth="1"/>
    <col min="3074" max="3074" width="10" bestFit="1" customWidth="1"/>
    <col min="3075" max="3077" width="0" hidden="1" customWidth="1"/>
    <col min="3078" max="3078" width="14.5703125" customWidth="1"/>
    <col min="3079" max="3079" width="13.5703125" customWidth="1"/>
    <col min="3080" max="3080" width="11.42578125" customWidth="1"/>
    <col min="3081" max="3081" width="19.28515625" customWidth="1"/>
    <col min="3082" max="3082" width="11.42578125" customWidth="1"/>
    <col min="3083" max="3083" width="10.140625" bestFit="1" customWidth="1"/>
    <col min="3084" max="3084" width="3.28515625" customWidth="1"/>
    <col min="3085" max="3086" width="10.28515625" customWidth="1"/>
    <col min="3087" max="3087" width="3.140625" customWidth="1"/>
    <col min="3329" max="3329" width="8" customWidth="1"/>
    <col min="3330" max="3330" width="10" bestFit="1" customWidth="1"/>
    <col min="3331" max="3333" width="0" hidden="1" customWidth="1"/>
    <col min="3334" max="3334" width="14.5703125" customWidth="1"/>
    <col min="3335" max="3335" width="13.5703125" customWidth="1"/>
    <col min="3336" max="3336" width="11.42578125" customWidth="1"/>
    <col min="3337" max="3337" width="19.28515625" customWidth="1"/>
    <col min="3338" max="3338" width="11.42578125" customWidth="1"/>
    <col min="3339" max="3339" width="10.140625" bestFit="1" customWidth="1"/>
    <col min="3340" max="3340" width="3.28515625" customWidth="1"/>
    <col min="3341" max="3342" width="10.28515625" customWidth="1"/>
    <col min="3343" max="3343" width="3.140625" customWidth="1"/>
    <col min="3585" max="3585" width="8" customWidth="1"/>
    <col min="3586" max="3586" width="10" bestFit="1" customWidth="1"/>
    <col min="3587" max="3589" width="0" hidden="1" customWidth="1"/>
    <col min="3590" max="3590" width="14.5703125" customWidth="1"/>
    <col min="3591" max="3591" width="13.5703125" customWidth="1"/>
    <col min="3592" max="3592" width="11.42578125" customWidth="1"/>
    <col min="3593" max="3593" width="19.28515625" customWidth="1"/>
    <col min="3594" max="3594" width="11.42578125" customWidth="1"/>
    <col min="3595" max="3595" width="10.140625" bestFit="1" customWidth="1"/>
    <col min="3596" max="3596" width="3.28515625" customWidth="1"/>
    <col min="3597" max="3598" width="10.28515625" customWidth="1"/>
    <col min="3599" max="3599" width="3.140625" customWidth="1"/>
    <col min="3841" max="3841" width="8" customWidth="1"/>
    <col min="3842" max="3842" width="10" bestFit="1" customWidth="1"/>
    <col min="3843" max="3845" width="0" hidden="1" customWidth="1"/>
    <col min="3846" max="3846" width="14.5703125" customWidth="1"/>
    <col min="3847" max="3847" width="13.5703125" customWidth="1"/>
    <col min="3848" max="3848" width="11.42578125" customWidth="1"/>
    <col min="3849" max="3849" width="19.28515625" customWidth="1"/>
    <col min="3850" max="3850" width="11.42578125" customWidth="1"/>
    <col min="3851" max="3851" width="10.140625" bestFit="1" customWidth="1"/>
    <col min="3852" max="3852" width="3.28515625" customWidth="1"/>
    <col min="3853" max="3854" width="10.28515625" customWidth="1"/>
    <col min="3855" max="3855" width="3.140625" customWidth="1"/>
    <col min="4097" max="4097" width="8" customWidth="1"/>
    <col min="4098" max="4098" width="10" bestFit="1" customWidth="1"/>
    <col min="4099" max="4101" width="0" hidden="1" customWidth="1"/>
    <col min="4102" max="4102" width="14.5703125" customWidth="1"/>
    <col min="4103" max="4103" width="13.5703125" customWidth="1"/>
    <col min="4104" max="4104" width="11.42578125" customWidth="1"/>
    <col min="4105" max="4105" width="19.28515625" customWidth="1"/>
    <col min="4106" max="4106" width="11.42578125" customWidth="1"/>
    <col min="4107" max="4107" width="10.140625" bestFit="1" customWidth="1"/>
    <col min="4108" max="4108" width="3.28515625" customWidth="1"/>
    <col min="4109" max="4110" width="10.28515625" customWidth="1"/>
    <col min="4111" max="4111" width="3.140625" customWidth="1"/>
    <col min="4353" max="4353" width="8" customWidth="1"/>
    <col min="4354" max="4354" width="10" bestFit="1" customWidth="1"/>
    <col min="4355" max="4357" width="0" hidden="1" customWidth="1"/>
    <col min="4358" max="4358" width="14.5703125" customWidth="1"/>
    <col min="4359" max="4359" width="13.5703125" customWidth="1"/>
    <col min="4360" max="4360" width="11.42578125" customWidth="1"/>
    <col min="4361" max="4361" width="19.28515625" customWidth="1"/>
    <col min="4362" max="4362" width="11.42578125" customWidth="1"/>
    <col min="4363" max="4363" width="10.140625" bestFit="1" customWidth="1"/>
    <col min="4364" max="4364" width="3.28515625" customWidth="1"/>
    <col min="4365" max="4366" width="10.28515625" customWidth="1"/>
    <col min="4367" max="4367" width="3.140625" customWidth="1"/>
    <col min="4609" max="4609" width="8" customWidth="1"/>
    <col min="4610" max="4610" width="10" bestFit="1" customWidth="1"/>
    <col min="4611" max="4613" width="0" hidden="1" customWidth="1"/>
    <col min="4614" max="4614" width="14.5703125" customWidth="1"/>
    <col min="4615" max="4615" width="13.5703125" customWidth="1"/>
    <col min="4616" max="4616" width="11.42578125" customWidth="1"/>
    <col min="4617" max="4617" width="19.28515625" customWidth="1"/>
    <col min="4618" max="4618" width="11.42578125" customWidth="1"/>
    <col min="4619" max="4619" width="10.140625" bestFit="1" customWidth="1"/>
    <col min="4620" max="4620" width="3.28515625" customWidth="1"/>
    <col min="4621" max="4622" width="10.28515625" customWidth="1"/>
    <col min="4623" max="4623" width="3.140625" customWidth="1"/>
    <col min="4865" max="4865" width="8" customWidth="1"/>
    <col min="4866" max="4866" width="10" bestFit="1" customWidth="1"/>
    <col min="4867" max="4869" width="0" hidden="1" customWidth="1"/>
    <col min="4870" max="4870" width="14.5703125" customWidth="1"/>
    <col min="4871" max="4871" width="13.5703125" customWidth="1"/>
    <col min="4872" max="4872" width="11.42578125" customWidth="1"/>
    <col min="4873" max="4873" width="19.28515625" customWidth="1"/>
    <col min="4874" max="4874" width="11.42578125" customWidth="1"/>
    <col min="4875" max="4875" width="10.140625" bestFit="1" customWidth="1"/>
    <col min="4876" max="4876" width="3.28515625" customWidth="1"/>
    <col min="4877" max="4878" width="10.28515625" customWidth="1"/>
    <col min="4879" max="4879" width="3.140625" customWidth="1"/>
    <col min="5121" max="5121" width="8" customWidth="1"/>
    <col min="5122" max="5122" width="10" bestFit="1" customWidth="1"/>
    <col min="5123" max="5125" width="0" hidden="1" customWidth="1"/>
    <col min="5126" max="5126" width="14.5703125" customWidth="1"/>
    <col min="5127" max="5127" width="13.5703125" customWidth="1"/>
    <col min="5128" max="5128" width="11.42578125" customWidth="1"/>
    <col min="5129" max="5129" width="19.28515625" customWidth="1"/>
    <col min="5130" max="5130" width="11.42578125" customWidth="1"/>
    <col min="5131" max="5131" width="10.140625" bestFit="1" customWidth="1"/>
    <col min="5132" max="5132" width="3.28515625" customWidth="1"/>
    <col min="5133" max="5134" width="10.28515625" customWidth="1"/>
    <col min="5135" max="5135" width="3.140625" customWidth="1"/>
    <col min="5377" max="5377" width="8" customWidth="1"/>
    <col min="5378" max="5378" width="10" bestFit="1" customWidth="1"/>
    <col min="5379" max="5381" width="0" hidden="1" customWidth="1"/>
    <col min="5382" max="5382" width="14.5703125" customWidth="1"/>
    <col min="5383" max="5383" width="13.5703125" customWidth="1"/>
    <col min="5384" max="5384" width="11.42578125" customWidth="1"/>
    <col min="5385" max="5385" width="19.28515625" customWidth="1"/>
    <col min="5386" max="5386" width="11.42578125" customWidth="1"/>
    <col min="5387" max="5387" width="10.140625" bestFit="1" customWidth="1"/>
    <col min="5388" max="5388" width="3.28515625" customWidth="1"/>
    <col min="5389" max="5390" width="10.28515625" customWidth="1"/>
    <col min="5391" max="5391" width="3.140625" customWidth="1"/>
    <col min="5633" max="5633" width="8" customWidth="1"/>
    <col min="5634" max="5634" width="10" bestFit="1" customWidth="1"/>
    <col min="5635" max="5637" width="0" hidden="1" customWidth="1"/>
    <col min="5638" max="5638" width="14.5703125" customWidth="1"/>
    <col min="5639" max="5639" width="13.5703125" customWidth="1"/>
    <col min="5640" max="5640" width="11.42578125" customWidth="1"/>
    <col min="5641" max="5641" width="19.28515625" customWidth="1"/>
    <col min="5642" max="5642" width="11.42578125" customWidth="1"/>
    <col min="5643" max="5643" width="10.140625" bestFit="1" customWidth="1"/>
    <col min="5644" max="5644" width="3.28515625" customWidth="1"/>
    <col min="5645" max="5646" width="10.28515625" customWidth="1"/>
    <col min="5647" max="5647" width="3.140625" customWidth="1"/>
    <col min="5889" max="5889" width="8" customWidth="1"/>
    <col min="5890" max="5890" width="10" bestFit="1" customWidth="1"/>
    <col min="5891" max="5893" width="0" hidden="1" customWidth="1"/>
    <col min="5894" max="5894" width="14.5703125" customWidth="1"/>
    <col min="5895" max="5895" width="13.5703125" customWidth="1"/>
    <col min="5896" max="5896" width="11.42578125" customWidth="1"/>
    <col min="5897" max="5897" width="19.28515625" customWidth="1"/>
    <col min="5898" max="5898" width="11.42578125" customWidth="1"/>
    <col min="5899" max="5899" width="10.140625" bestFit="1" customWidth="1"/>
    <col min="5900" max="5900" width="3.28515625" customWidth="1"/>
    <col min="5901" max="5902" width="10.28515625" customWidth="1"/>
    <col min="5903" max="5903" width="3.140625" customWidth="1"/>
    <col min="6145" max="6145" width="8" customWidth="1"/>
    <col min="6146" max="6146" width="10" bestFit="1" customWidth="1"/>
    <col min="6147" max="6149" width="0" hidden="1" customWidth="1"/>
    <col min="6150" max="6150" width="14.5703125" customWidth="1"/>
    <col min="6151" max="6151" width="13.5703125" customWidth="1"/>
    <col min="6152" max="6152" width="11.42578125" customWidth="1"/>
    <col min="6153" max="6153" width="19.28515625" customWidth="1"/>
    <col min="6154" max="6154" width="11.42578125" customWidth="1"/>
    <col min="6155" max="6155" width="10.140625" bestFit="1" customWidth="1"/>
    <col min="6156" max="6156" width="3.28515625" customWidth="1"/>
    <col min="6157" max="6158" width="10.28515625" customWidth="1"/>
    <col min="6159" max="6159" width="3.140625" customWidth="1"/>
    <col min="6401" max="6401" width="8" customWidth="1"/>
    <col min="6402" max="6402" width="10" bestFit="1" customWidth="1"/>
    <col min="6403" max="6405" width="0" hidden="1" customWidth="1"/>
    <col min="6406" max="6406" width="14.5703125" customWidth="1"/>
    <col min="6407" max="6407" width="13.5703125" customWidth="1"/>
    <col min="6408" max="6408" width="11.42578125" customWidth="1"/>
    <col min="6409" max="6409" width="19.28515625" customWidth="1"/>
    <col min="6410" max="6410" width="11.42578125" customWidth="1"/>
    <col min="6411" max="6411" width="10.140625" bestFit="1" customWidth="1"/>
    <col min="6412" max="6412" width="3.28515625" customWidth="1"/>
    <col min="6413" max="6414" width="10.28515625" customWidth="1"/>
    <col min="6415" max="6415" width="3.140625" customWidth="1"/>
    <col min="6657" max="6657" width="8" customWidth="1"/>
    <col min="6658" max="6658" width="10" bestFit="1" customWidth="1"/>
    <col min="6659" max="6661" width="0" hidden="1" customWidth="1"/>
    <col min="6662" max="6662" width="14.5703125" customWidth="1"/>
    <col min="6663" max="6663" width="13.5703125" customWidth="1"/>
    <col min="6664" max="6664" width="11.42578125" customWidth="1"/>
    <col min="6665" max="6665" width="19.28515625" customWidth="1"/>
    <col min="6666" max="6666" width="11.42578125" customWidth="1"/>
    <col min="6667" max="6667" width="10.140625" bestFit="1" customWidth="1"/>
    <col min="6668" max="6668" width="3.28515625" customWidth="1"/>
    <col min="6669" max="6670" width="10.28515625" customWidth="1"/>
    <col min="6671" max="6671" width="3.140625" customWidth="1"/>
    <col min="6913" max="6913" width="8" customWidth="1"/>
    <col min="6914" max="6914" width="10" bestFit="1" customWidth="1"/>
    <col min="6915" max="6917" width="0" hidden="1" customWidth="1"/>
    <col min="6918" max="6918" width="14.5703125" customWidth="1"/>
    <col min="6919" max="6919" width="13.5703125" customWidth="1"/>
    <col min="6920" max="6920" width="11.42578125" customWidth="1"/>
    <col min="6921" max="6921" width="19.28515625" customWidth="1"/>
    <col min="6922" max="6922" width="11.42578125" customWidth="1"/>
    <col min="6923" max="6923" width="10.140625" bestFit="1" customWidth="1"/>
    <col min="6924" max="6924" width="3.28515625" customWidth="1"/>
    <col min="6925" max="6926" width="10.28515625" customWidth="1"/>
    <col min="6927" max="6927" width="3.140625" customWidth="1"/>
    <col min="7169" max="7169" width="8" customWidth="1"/>
    <col min="7170" max="7170" width="10" bestFit="1" customWidth="1"/>
    <col min="7171" max="7173" width="0" hidden="1" customWidth="1"/>
    <col min="7174" max="7174" width="14.5703125" customWidth="1"/>
    <col min="7175" max="7175" width="13.5703125" customWidth="1"/>
    <col min="7176" max="7176" width="11.42578125" customWidth="1"/>
    <col min="7177" max="7177" width="19.28515625" customWidth="1"/>
    <col min="7178" max="7178" width="11.42578125" customWidth="1"/>
    <col min="7179" max="7179" width="10.140625" bestFit="1" customWidth="1"/>
    <col min="7180" max="7180" width="3.28515625" customWidth="1"/>
    <col min="7181" max="7182" width="10.28515625" customWidth="1"/>
    <col min="7183" max="7183" width="3.140625" customWidth="1"/>
    <col min="7425" max="7425" width="8" customWidth="1"/>
    <col min="7426" max="7426" width="10" bestFit="1" customWidth="1"/>
    <col min="7427" max="7429" width="0" hidden="1" customWidth="1"/>
    <col min="7430" max="7430" width="14.5703125" customWidth="1"/>
    <col min="7431" max="7431" width="13.5703125" customWidth="1"/>
    <col min="7432" max="7432" width="11.42578125" customWidth="1"/>
    <col min="7433" max="7433" width="19.28515625" customWidth="1"/>
    <col min="7434" max="7434" width="11.42578125" customWidth="1"/>
    <col min="7435" max="7435" width="10.140625" bestFit="1" customWidth="1"/>
    <col min="7436" max="7436" width="3.28515625" customWidth="1"/>
    <col min="7437" max="7438" width="10.28515625" customWidth="1"/>
    <col min="7439" max="7439" width="3.140625" customWidth="1"/>
    <col min="7681" max="7681" width="8" customWidth="1"/>
    <col min="7682" max="7682" width="10" bestFit="1" customWidth="1"/>
    <col min="7683" max="7685" width="0" hidden="1" customWidth="1"/>
    <col min="7686" max="7686" width="14.5703125" customWidth="1"/>
    <col min="7687" max="7687" width="13.5703125" customWidth="1"/>
    <col min="7688" max="7688" width="11.42578125" customWidth="1"/>
    <col min="7689" max="7689" width="19.28515625" customWidth="1"/>
    <col min="7690" max="7690" width="11.42578125" customWidth="1"/>
    <col min="7691" max="7691" width="10.140625" bestFit="1" customWidth="1"/>
    <col min="7692" max="7692" width="3.28515625" customWidth="1"/>
    <col min="7693" max="7694" width="10.28515625" customWidth="1"/>
    <col min="7695" max="7695" width="3.140625" customWidth="1"/>
    <col min="7937" max="7937" width="8" customWidth="1"/>
    <col min="7938" max="7938" width="10" bestFit="1" customWidth="1"/>
    <col min="7939" max="7941" width="0" hidden="1" customWidth="1"/>
    <col min="7942" max="7942" width="14.5703125" customWidth="1"/>
    <col min="7943" max="7943" width="13.5703125" customWidth="1"/>
    <col min="7944" max="7944" width="11.42578125" customWidth="1"/>
    <col min="7945" max="7945" width="19.28515625" customWidth="1"/>
    <col min="7946" max="7946" width="11.42578125" customWidth="1"/>
    <col min="7947" max="7947" width="10.140625" bestFit="1" customWidth="1"/>
    <col min="7948" max="7948" width="3.28515625" customWidth="1"/>
    <col min="7949" max="7950" width="10.28515625" customWidth="1"/>
    <col min="7951" max="7951" width="3.140625" customWidth="1"/>
    <col min="8193" max="8193" width="8" customWidth="1"/>
    <col min="8194" max="8194" width="10" bestFit="1" customWidth="1"/>
    <col min="8195" max="8197" width="0" hidden="1" customWidth="1"/>
    <col min="8198" max="8198" width="14.5703125" customWidth="1"/>
    <col min="8199" max="8199" width="13.5703125" customWidth="1"/>
    <col min="8200" max="8200" width="11.42578125" customWidth="1"/>
    <col min="8201" max="8201" width="19.28515625" customWidth="1"/>
    <col min="8202" max="8202" width="11.42578125" customWidth="1"/>
    <col min="8203" max="8203" width="10.140625" bestFit="1" customWidth="1"/>
    <col min="8204" max="8204" width="3.28515625" customWidth="1"/>
    <col min="8205" max="8206" width="10.28515625" customWidth="1"/>
    <col min="8207" max="8207" width="3.140625" customWidth="1"/>
    <col min="8449" max="8449" width="8" customWidth="1"/>
    <col min="8450" max="8450" width="10" bestFit="1" customWidth="1"/>
    <col min="8451" max="8453" width="0" hidden="1" customWidth="1"/>
    <col min="8454" max="8454" width="14.5703125" customWidth="1"/>
    <col min="8455" max="8455" width="13.5703125" customWidth="1"/>
    <col min="8456" max="8456" width="11.42578125" customWidth="1"/>
    <col min="8457" max="8457" width="19.28515625" customWidth="1"/>
    <col min="8458" max="8458" width="11.42578125" customWidth="1"/>
    <col min="8459" max="8459" width="10.140625" bestFit="1" customWidth="1"/>
    <col min="8460" max="8460" width="3.28515625" customWidth="1"/>
    <col min="8461" max="8462" width="10.28515625" customWidth="1"/>
    <col min="8463" max="8463" width="3.140625" customWidth="1"/>
    <col min="8705" max="8705" width="8" customWidth="1"/>
    <col min="8706" max="8706" width="10" bestFit="1" customWidth="1"/>
    <col min="8707" max="8709" width="0" hidden="1" customWidth="1"/>
    <col min="8710" max="8710" width="14.5703125" customWidth="1"/>
    <col min="8711" max="8711" width="13.5703125" customWidth="1"/>
    <col min="8712" max="8712" width="11.42578125" customWidth="1"/>
    <col min="8713" max="8713" width="19.28515625" customWidth="1"/>
    <col min="8714" max="8714" width="11.42578125" customWidth="1"/>
    <col min="8715" max="8715" width="10.140625" bestFit="1" customWidth="1"/>
    <col min="8716" max="8716" width="3.28515625" customWidth="1"/>
    <col min="8717" max="8718" width="10.28515625" customWidth="1"/>
    <col min="8719" max="8719" width="3.140625" customWidth="1"/>
    <col min="8961" max="8961" width="8" customWidth="1"/>
    <col min="8962" max="8962" width="10" bestFit="1" customWidth="1"/>
    <col min="8963" max="8965" width="0" hidden="1" customWidth="1"/>
    <col min="8966" max="8966" width="14.5703125" customWidth="1"/>
    <col min="8967" max="8967" width="13.5703125" customWidth="1"/>
    <col min="8968" max="8968" width="11.42578125" customWidth="1"/>
    <col min="8969" max="8969" width="19.28515625" customWidth="1"/>
    <col min="8970" max="8970" width="11.42578125" customWidth="1"/>
    <col min="8971" max="8971" width="10.140625" bestFit="1" customWidth="1"/>
    <col min="8972" max="8972" width="3.28515625" customWidth="1"/>
    <col min="8973" max="8974" width="10.28515625" customWidth="1"/>
    <col min="8975" max="8975" width="3.140625" customWidth="1"/>
    <col min="9217" max="9217" width="8" customWidth="1"/>
    <col min="9218" max="9218" width="10" bestFit="1" customWidth="1"/>
    <col min="9219" max="9221" width="0" hidden="1" customWidth="1"/>
    <col min="9222" max="9222" width="14.5703125" customWidth="1"/>
    <col min="9223" max="9223" width="13.5703125" customWidth="1"/>
    <col min="9224" max="9224" width="11.42578125" customWidth="1"/>
    <col min="9225" max="9225" width="19.28515625" customWidth="1"/>
    <col min="9226" max="9226" width="11.42578125" customWidth="1"/>
    <col min="9227" max="9227" width="10.140625" bestFit="1" customWidth="1"/>
    <col min="9228" max="9228" width="3.28515625" customWidth="1"/>
    <col min="9229" max="9230" width="10.28515625" customWidth="1"/>
    <col min="9231" max="9231" width="3.140625" customWidth="1"/>
    <col min="9473" max="9473" width="8" customWidth="1"/>
    <col min="9474" max="9474" width="10" bestFit="1" customWidth="1"/>
    <col min="9475" max="9477" width="0" hidden="1" customWidth="1"/>
    <col min="9478" max="9478" width="14.5703125" customWidth="1"/>
    <col min="9479" max="9479" width="13.5703125" customWidth="1"/>
    <col min="9480" max="9480" width="11.42578125" customWidth="1"/>
    <col min="9481" max="9481" width="19.28515625" customWidth="1"/>
    <col min="9482" max="9482" width="11.42578125" customWidth="1"/>
    <col min="9483" max="9483" width="10.140625" bestFit="1" customWidth="1"/>
    <col min="9484" max="9484" width="3.28515625" customWidth="1"/>
    <col min="9485" max="9486" width="10.28515625" customWidth="1"/>
    <col min="9487" max="9487" width="3.140625" customWidth="1"/>
    <col min="9729" max="9729" width="8" customWidth="1"/>
    <col min="9730" max="9730" width="10" bestFit="1" customWidth="1"/>
    <col min="9731" max="9733" width="0" hidden="1" customWidth="1"/>
    <col min="9734" max="9734" width="14.5703125" customWidth="1"/>
    <col min="9735" max="9735" width="13.5703125" customWidth="1"/>
    <col min="9736" max="9736" width="11.42578125" customWidth="1"/>
    <col min="9737" max="9737" width="19.28515625" customWidth="1"/>
    <col min="9738" max="9738" width="11.42578125" customWidth="1"/>
    <col min="9739" max="9739" width="10.140625" bestFit="1" customWidth="1"/>
    <col min="9740" max="9740" width="3.28515625" customWidth="1"/>
    <col min="9741" max="9742" width="10.28515625" customWidth="1"/>
    <col min="9743" max="9743" width="3.140625" customWidth="1"/>
    <col min="9985" max="9985" width="8" customWidth="1"/>
    <col min="9986" max="9986" width="10" bestFit="1" customWidth="1"/>
    <col min="9987" max="9989" width="0" hidden="1" customWidth="1"/>
    <col min="9990" max="9990" width="14.5703125" customWidth="1"/>
    <col min="9991" max="9991" width="13.5703125" customWidth="1"/>
    <col min="9992" max="9992" width="11.42578125" customWidth="1"/>
    <col min="9993" max="9993" width="19.28515625" customWidth="1"/>
    <col min="9994" max="9994" width="11.42578125" customWidth="1"/>
    <col min="9995" max="9995" width="10.140625" bestFit="1" customWidth="1"/>
    <col min="9996" max="9996" width="3.28515625" customWidth="1"/>
    <col min="9997" max="9998" width="10.28515625" customWidth="1"/>
    <col min="9999" max="9999" width="3.140625" customWidth="1"/>
    <col min="10241" max="10241" width="8" customWidth="1"/>
    <col min="10242" max="10242" width="10" bestFit="1" customWidth="1"/>
    <col min="10243" max="10245" width="0" hidden="1" customWidth="1"/>
    <col min="10246" max="10246" width="14.5703125" customWidth="1"/>
    <col min="10247" max="10247" width="13.5703125" customWidth="1"/>
    <col min="10248" max="10248" width="11.42578125" customWidth="1"/>
    <col min="10249" max="10249" width="19.28515625" customWidth="1"/>
    <col min="10250" max="10250" width="11.42578125" customWidth="1"/>
    <col min="10251" max="10251" width="10.140625" bestFit="1" customWidth="1"/>
    <col min="10252" max="10252" width="3.28515625" customWidth="1"/>
    <col min="10253" max="10254" width="10.28515625" customWidth="1"/>
    <col min="10255" max="10255" width="3.140625" customWidth="1"/>
    <col min="10497" max="10497" width="8" customWidth="1"/>
    <col min="10498" max="10498" width="10" bestFit="1" customWidth="1"/>
    <col min="10499" max="10501" width="0" hidden="1" customWidth="1"/>
    <col min="10502" max="10502" width="14.5703125" customWidth="1"/>
    <col min="10503" max="10503" width="13.5703125" customWidth="1"/>
    <col min="10504" max="10504" width="11.42578125" customWidth="1"/>
    <col min="10505" max="10505" width="19.28515625" customWidth="1"/>
    <col min="10506" max="10506" width="11.42578125" customWidth="1"/>
    <col min="10507" max="10507" width="10.140625" bestFit="1" customWidth="1"/>
    <col min="10508" max="10508" width="3.28515625" customWidth="1"/>
    <col min="10509" max="10510" width="10.28515625" customWidth="1"/>
    <col min="10511" max="10511" width="3.140625" customWidth="1"/>
    <col min="10753" max="10753" width="8" customWidth="1"/>
    <col min="10754" max="10754" width="10" bestFit="1" customWidth="1"/>
    <col min="10755" max="10757" width="0" hidden="1" customWidth="1"/>
    <col min="10758" max="10758" width="14.5703125" customWidth="1"/>
    <col min="10759" max="10759" width="13.5703125" customWidth="1"/>
    <col min="10760" max="10760" width="11.42578125" customWidth="1"/>
    <col min="10761" max="10761" width="19.28515625" customWidth="1"/>
    <col min="10762" max="10762" width="11.42578125" customWidth="1"/>
    <col min="10763" max="10763" width="10.140625" bestFit="1" customWidth="1"/>
    <col min="10764" max="10764" width="3.28515625" customWidth="1"/>
    <col min="10765" max="10766" width="10.28515625" customWidth="1"/>
    <col min="10767" max="10767" width="3.140625" customWidth="1"/>
    <col min="11009" max="11009" width="8" customWidth="1"/>
    <col min="11010" max="11010" width="10" bestFit="1" customWidth="1"/>
    <col min="11011" max="11013" width="0" hidden="1" customWidth="1"/>
    <col min="11014" max="11014" width="14.5703125" customWidth="1"/>
    <col min="11015" max="11015" width="13.5703125" customWidth="1"/>
    <col min="11016" max="11016" width="11.42578125" customWidth="1"/>
    <col min="11017" max="11017" width="19.28515625" customWidth="1"/>
    <col min="11018" max="11018" width="11.42578125" customWidth="1"/>
    <col min="11019" max="11019" width="10.140625" bestFit="1" customWidth="1"/>
    <col min="11020" max="11020" width="3.28515625" customWidth="1"/>
    <col min="11021" max="11022" width="10.28515625" customWidth="1"/>
    <col min="11023" max="11023" width="3.140625" customWidth="1"/>
    <col min="11265" max="11265" width="8" customWidth="1"/>
    <col min="11266" max="11266" width="10" bestFit="1" customWidth="1"/>
    <col min="11267" max="11269" width="0" hidden="1" customWidth="1"/>
    <col min="11270" max="11270" width="14.5703125" customWidth="1"/>
    <col min="11271" max="11271" width="13.5703125" customWidth="1"/>
    <col min="11272" max="11272" width="11.42578125" customWidth="1"/>
    <col min="11273" max="11273" width="19.28515625" customWidth="1"/>
    <col min="11274" max="11274" width="11.42578125" customWidth="1"/>
    <col min="11275" max="11275" width="10.140625" bestFit="1" customWidth="1"/>
    <col min="11276" max="11276" width="3.28515625" customWidth="1"/>
    <col min="11277" max="11278" width="10.28515625" customWidth="1"/>
    <col min="11279" max="11279" width="3.140625" customWidth="1"/>
    <col min="11521" max="11521" width="8" customWidth="1"/>
    <col min="11522" max="11522" width="10" bestFit="1" customWidth="1"/>
    <col min="11523" max="11525" width="0" hidden="1" customWidth="1"/>
    <col min="11526" max="11526" width="14.5703125" customWidth="1"/>
    <col min="11527" max="11527" width="13.5703125" customWidth="1"/>
    <col min="11528" max="11528" width="11.42578125" customWidth="1"/>
    <col min="11529" max="11529" width="19.28515625" customWidth="1"/>
    <col min="11530" max="11530" width="11.42578125" customWidth="1"/>
    <col min="11531" max="11531" width="10.140625" bestFit="1" customWidth="1"/>
    <col min="11532" max="11532" width="3.28515625" customWidth="1"/>
    <col min="11533" max="11534" width="10.28515625" customWidth="1"/>
    <col min="11535" max="11535" width="3.140625" customWidth="1"/>
    <col min="11777" max="11777" width="8" customWidth="1"/>
    <col min="11778" max="11778" width="10" bestFit="1" customWidth="1"/>
    <col min="11779" max="11781" width="0" hidden="1" customWidth="1"/>
    <col min="11782" max="11782" width="14.5703125" customWidth="1"/>
    <col min="11783" max="11783" width="13.5703125" customWidth="1"/>
    <col min="11784" max="11784" width="11.42578125" customWidth="1"/>
    <col min="11785" max="11785" width="19.28515625" customWidth="1"/>
    <col min="11786" max="11786" width="11.42578125" customWidth="1"/>
    <col min="11787" max="11787" width="10.140625" bestFit="1" customWidth="1"/>
    <col min="11788" max="11788" width="3.28515625" customWidth="1"/>
    <col min="11789" max="11790" width="10.28515625" customWidth="1"/>
    <col min="11791" max="11791" width="3.140625" customWidth="1"/>
    <col min="12033" max="12033" width="8" customWidth="1"/>
    <col min="12034" max="12034" width="10" bestFit="1" customWidth="1"/>
    <col min="12035" max="12037" width="0" hidden="1" customWidth="1"/>
    <col min="12038" max="12038" width="14.5703125" customWidth="1"/>
    <col min="12039" max="12039" width="13.5703125" customWidth="1"/>
    <col min="12040" max="12040" width="11.42578125" customWidth="1"/>
    <col min="12041" max="12041" width="19.28515625" customWidth="1"/>
    <col min="12042" max="12042" width="11.42578125" customWidth="1"/>
    <col min="12043" max="12043" width="10.140625" bestFit="1" customWidth="1"/>
    <col min="12044" max="12044" width="3.28515625" customWidth="1"/>
    <col min="12045" max="12046" width="10.28515625" customWidth="1"/>
    <col min="12047" max="12047" width="3.140625" customWidth="1"/>
    <col min="12289" max="12289" width="8" customWidth="1"/>
    <col min="12290" max="12290" width="10" bestFit="1" customWidth="1"/>
    <col min="12291" max="12293" width="0" hidden="1" customWidth="1"/>
    <col min="12294" max="12294" width="14.5703125" customWidth="1"/>
    <col min="12295" max="12295" width="13.5703125" customWidth="1"/>
    <col min="12296" max="12296" width="11.42578125" customWidth="1"/>
    <col min="12297" max="12297" width="19.28515625" customWidth="1"/>
    <col min="12298" max="12298" width="11.42578125" customWidth="1"/>
    <col min="12299" max="12299" width="10.140625" bestFit="1" customWidth="1"/>
    <col min="12300" max="12300" width="3.28515625" customWidth="1"/>
    <col min="12301" max="12302" width="10.28515625" customWidth="1"/>
    <col min="12303" max="12303" width="3.140625" customWidth="1"/>
    <col min="12545" max="12545" width="8" customWidth="1"/>
    <col min="12546" max="12546" width="10" bestFit="1" customWidth="1"/>
    <col min="12547" max="12549" width="0" hidden="1" customWidth="1"/>
    <col min="12550" max="12550" width="14.5703125" customWidth="1"/>
    <col min="12551" max="12551" width="13.5703125" customWidth="1"/>
    <col min="12552" max="12552" width="11.42578125" customWidth="1"/>
    <col min="12553" max="12553" width="19.28515625" customWidth="1"/>
    <col min="12554" max="12554" width="11.42578125" customWidth="1"/>
    <col min="12555" max="12555" width="10.140625" bestFit="1" customWidth="1"/>
    <col min="12556" max="12556" width="3.28515625" customWidth="1"/>
    <col min="12557" max="12558" width="10.28515625" customWidth="1"/>
    <col min="12559" max="12559" width="3.140625" customWidth="1"/>
    <col min="12801" max="12801" width="8" customWidth="1"/>
    <col min="12802" max="12802" width="10" bestFit="1" customWidth="1"/>
    <col min="12803" max="12805" width="0" hidden="1" customWidth="1"/>
    <col min="12806" max="12806" width="14.5703125" customWidth="1"/>
    <col min="12807" max="12807" width="13.5703125" customWidth="1"/>
    <col min="12808" max="12808" width="11.42578125" customWidth="1"/>
    <col min="12809" max="12809" width="19.28515625" customWidth="1"/>
    <col min="12810" max="12810" width="11.42578125" customWidth="1"/>
    <col min="12811" max="12811" width="10.140625" bestFit="1" customWidth="1"/>
    <col min="12812" max="12812" width="3.28515625" customWidth="1"/>
    <col min="12813" max="12814" width="10.28515625" customWidth="1"/>
    <col min="12815" max="12815" width="3.140625" customWidth="1"/>
    <col min="13057" max="13057" width="8" customWidth="1"/>
    <col min="13058" max="13058" width="10" bestFit="1" customWidth="1"/>
    <col min="13059" max="13061" width="0" hidden="1" customWidth="1"/>
    <col min="13062" max="13062" width="14.5703125" customWidth="1"/>
    <col min="13063" max="13063" width="13.5703125" customWidth="1"/>
    <col min="13064" max="13064" width="11.42578125" customWidth="1"/>
    <col min="13065" max="13065" width="19.28515625" customWidth="1"/>
    <col min="13066" max="13066" width="11.42578125" customWidth="1"/>
    <col min="13067" max="13067" width="10.140625" bestFit="1" customWidth="1"/>
    <col min="13068" max="13068" width="3.28515625" customWidth="1"/>
    <col min="13069" max="13070" width="10.28515625" customWidth="1"/>
    <col min="13071" max="13071" width="3.140625" customWidth="1"/>
    <col min="13313" max="13313" width="8" customWidth="1"/>
    <col min="13314" max="13314" width="10" bestFit="1" customWidth="1"/>
    <col min="13315" max="13317" width="0" hidden="1" customWidth="1"/>
    <col min="13318" max="13318" width="14.5703125" customWidth="1"/>
    <col min="13319" max="13319" width="13.5703125" customWidth="1"/>
    <col min="13320" max="13320" width="11.42578125" customWidth="1"/>
    <col min="13321" max="13321" width="19.28515625" customWidth="1"/>
    <col min="13322" max="13322" width="11.42578125" customWidth="1"/>
    <col min="13323" max="13323" width="10.140625" bestFit="1" customWidth="1"/>
    <col min="13324" max="13324" width="3.28515625" customWidth="1"/>
    <col min="13325" max="13326" width="10.28515625" customWidth="1"/>
    <col min="13327" max="13327" width="3.140625" customWidth="1"/>
    <col min="13569" max="13569" width="8" customWidth="1"/>
    <col min="13570" max="13570" width="10" bestFit="1" customWidth="1"/>
    <col min="13571" max="13573" width="0" hidden="1" customWidth="1"/>
    <col min="13574" max="13574" width="14.5703125" customWidth="1"/>
    <col min="13575" max="13575" width="13.5703125" customWidth="1"/>
    <col min="13576" max="13576" width="11.42578125" customWidth="1"/>
    <col min="13577" max="13577" width="19.28515625" customWidth="1"/>
    <col min="13578" max="13578" width="11.42578125" customWidth="1"/>
    <col min="13579" max="13579" width="10.140625" bestFit="1" customWidth="1"/>
    <col min="13580" max="13580" width="3.28515625" customWidth="1"/>
    <col min="13581" max="13582" width="10.28515625" customWidth="1"/>
    <col min="13583" max="13583" width="3.140625" customWidth="1"/>
    <col min="13825" max="13825" width="8" customWidth="1"/>
    <col min="13826" max="13826" width="10" bestFit="1" customWidth="1"/>
    <col min="13827" max="13829" width="0" hidden="1" customWidth="1"/>
    <col min="13830" max="13830" width="14.5703125" customWidth="1"/>
    <col min="13831" max="13831" width="13.5703125" customWidth="1"/>
    <col min="13832" max="13832" width="11.42578125" customWidth="1"/>
    <col min="13833" max="13833" width="19.28515625" customWidth="1"/>
    <col min="13834" max="13834" width="11.42578125" customWidth="1"/>
    <col min="13835" max="13835" width="10.140625" bestFit="1" customWidth="1"/>
    <col min="13836" max="13836" width="3.28515625" customWidth="1"/>
    <col min="13837" max="13838" width="10.28515625" customWidth="1"/>
    <col min="13839" max="13839" width="3.140625" customWidth="1"/>
    <col min="14081" max="14081" width="8" customWidth="1"/>
    <col min="14082" max="14082" width="10" bestFit="1" customWidth="1"/>
    <col min="14083" max="14085" width="0" hidden="1" customWidth="1"/>
    <col min="14086" max="14086" width="14.5703125" customWidth="1"/>
    <col min="14087" max="14087" width="13.5703125" customWidth="1"/>
    <col min="14088" max="14088" width="11.42578125" customWidth="1"/>
    <col min="14089" max="14089" width="19.28515625" customWidth="1"/>
    <col min="14090" max="14090" width="11.42578125" customWidth="1"/>
    <col min="14091" max="14091" width="10.140625" bestFit="1" customWidth="1"/>
    <col min="14092" max="14092" width="3.28515625" customWidth="1"/>
    <col min="14093" max="14094" width="10.28515625" customWidth="1"/>
    <col min="14095" max="14095" width="3.140625" customWidth="1"/>
    <col min="14337" max="14337" width="8" customWidth="1"/>
    <col min="14338" max="14338" width="10" bestFit="1" customWidth="1"/>
    <col min="14339" max="14341" width="0" hidden="1" customWidth="1"/>
    <col min="14342" max="14342" width="14.5703125" customWidth="1"/>
    <col min="14343" max="14343" width="13.5703125" customWidth="1"/>
    <col min="14344" max="14344" width="11.42578125" customWidth="1"/>
    <col min="14345" max="14345" width="19.28515625" customWidth="1"/>
    <col min="14346" max="14346" width="11.42578125" customWidth="1"/>
    <col min="14347" max="14347" width="10.140625" bestFit="1" customWidth="1"/>
    <col min="14348" max="14348" width="3.28515625" customWidth="1"/>
    <col min="14349" max="14350" width="10.28515625" customWidth="1"/>
    <col min="14351" max="14351" width="3.140625" customWidth="1"/>
    <col min="14593" max="14593" width="8" customWidth="1"/>
    <col min="14594" max="14594" width="10" bestFit="1" customWidth="1"/>
    <col min="14595" max="14597" width="0" hidden="1" customWidth="1"/>
    <col min="14598" max="14598" width="14.5703125" customWidth="1"/>
    <col min="14599" max="14599" width="13.5703125" customWidth="1"/>
    <col min="14600" max="14600" width="11.42578125" customWidth="1"/>
    <col min="14601" max="14601" width="19.28515625" customWidth="1"/>
    <col min="14602" max="14602" width="11.42578125" customWidth="1"/>
    <col min="14603" max="14603" width="10.140625" bestFit="1" customWidth="1"/>
    <col min="14604" max="14604" width="3.28515625" customWidth="1"/>
    <col min="14605" max="14606" width="10.28515625" customWidth="1"/>
    <col min="14607" max="14607" width="3.140625" customWidth="1"/>
    <col min="14849" max="14849" width="8" customWidth="1"/>
    <col min="14850" max="14850" width="10" bestFit="1" customWidth="1"/>
    <col min="14851" max="14853" width="0" hidden="1" customWidth="1"/>
    <col min="14854" max="14854" width="14.5703125" customWidth="1"/>
    <col min="14855" max="14855" width="13.5703125" customWidth="1"/>
    <col min="14856" max="14856" width="11.42578125" customWidth="1"/>
    <col min="14857" max="14857" width="19.28515625" customWidth="1"/>
    <col min="14858" max="14858" width="11.42578125" customWidth="1"/>
    <col min="14859" max="14859" width="10.140625" bestFit="1" customWidth="1"/>
    <col min="14860" max="14860" width="3.28515625" customWidth="1"/>
    <col min="14861" max="14862" width="10.28515625" customWidth="1"/>
    <col min="14863" max="14863" width="3.140625" customWidth="1"/>
    <col min="15105" max="15105" width="8" customWidth="1"/>
    <col min="15106" max="15106" width="10" bestFit="1" customWidth="1"/>
    <col min="15107" max="15109" width="0" hidden="1" customWidth="1"/>
    <col min="15110" max="15110" width="14.5703125" customWidth="1"/>
    <col min="15111" max="15111" width="13.5703125" customWidth="1"/>
    <col min="15112" max="15112" width="11.42578125" customWidth="1"/>
    <col min="15113" max="15113" width="19.28515625" customWidth="1"/>
    <col min="15114" max="15114" width="11.42578125" customWidth="1"/>
    <col min="15115" max="15115" width="10.140625" bestFit="1" customWidth="1"/>
    <col min="15116" max="15116" width="3.28515625" customWidth="1"/>
    <col min="15117" max="15118" width="10.28515625" customWidth="1"/>
    <col min="15119" max="15119" width="3.140625" customWidth="1"/>
    <col min="15361" max="15361" width="8" customWidth="1"/>
    <col min="15362" max="15362" width="10" bestFit="1" customWidth="1"/>
    <col min="15363" max="15365" width="0" hidden="1" customWidth="1"/>
    <col min="15366" max="15366" width="14.5703125" customWidth="1"/>
    <col min="15367" max="15367" width="13.5703125" customWidth="1"/>
    <col min="15368" max="15368" width="11.42578125" customWidth="1"/>
    <col min="15369" max="15369" width="19.28515625" customWidth="1"/>
    <col min="15370" max="15370" width="11.42578125" customWidth="1"/>
    <col min="15371" max="15371" width="10.140625" bestFit="1" customWidth="1"/>
    <col min="15372" max="15372" width="3.28515625" customWidth="1"/>
    <col min="15373" max="15374" width="10.28515625" customWidth="1"/>
    <col min="15375" max="15375" width="3.140625" customWidth="1"/>
    <col min="15617" max="15617" width="8" customWidth="1"/>
    <col min="15618" max="15618" width="10" bestFit="1" customWidth="1"/>
    <col min="15619" max="15621" width="0" hidden="1" customWidth="1"/>
    <col min="15622" max="15622" width="14.5703125" customWidth="1"/>
    <col min="15623" max="15623" width="13.5703125" customWidth="1"/>
    <col min="15624" max="15624" width="11.42578125" customWidth="1"/>
    <col min="15625" max="15625" width="19.28515625" customWidth="1"/>
    <col min="15626" max="15626" width="11.42578125" customWidth="1"/>
    <col min="15627" max="15627" width="10.140625" bestFit="1" customWidth="1"/>
    <col min="15628" max="15628" width="3.28515625" customWidth="1"/>
    <col min="15629" max="15630" width="10.28515625" customWidth="1"/>
    <col min="15631" max="15631" width="3.140625" customWidth="1"/>
    <col min="15873" max="15873" width="8" customWidth="1"/>
    <col min="15874" max="15874" width="10" bestFit="1" customWidth="1"/>
    <col min="15875" max="15877" width="0" hidden="1" customWidth="1"/>
    <col min="15878" max="15878" width="14.5703125" customWidth="1"/>
    <col min="15879" max="15879" width="13.5703125" customWidth="1"/>
    <col min="15880" max="15880" width="11.42578125" customWidth="1"/>
    <col min="15881" max="15881" width="19.28515625" customWidth="1"/>
    <col min="15882" max="15882" width="11.42578125" customWidth="1"/>
    <col min="15883" max="15883" width="10.140625" bestFit="1" customWidth="1"/>
    <col min="15884" max="15884" width="3.28515625" customWidth="1"/>
    <col min="15885" max="15886" width="10.28515625" customWidth="1"/>
    <col min="15887" max="15887" width="3.140625" customWidth="1"/>
    <col min="16129" max="16129" width="8" customWidth="1"/>
    <col min="16130" max="16130" width="10" bestFit="1" customWidth="1"/>
    <col min="16131" max="16133" width="0" hidden="1" customWidth="1"/>
    <col min="16134" max="16134" width="14.5703125" customWidth="1"/>
    <col min="16135" max="16135" width="13.5703125" customWidth="1"/>
    <col min="16136" max="16136" width="11.42578125" customWidth="1"/>
    <col min="16137" max="16137" width="19.28515625" customWidth="1"/>
    <col min="16138" max="16138" width="11.42578125" customWidth="1"/>
    <col min="16139" max="16139" width="10.140625" bestFit="1" customWidth="1"/>
    <col min="16140" max="16140" width="3.28515625" customWidth="1"/>
    <col min="16141" max="16142" width="10.28515625" customWidth="1"/>
    <col min="16143" max="16143" width="3.140625" customWidth="1"/>
  </cols>
  <sheetData>
    <row r="1" spans="1:14" s="121" customFormat="1" ht="18">
      <c r="A1" s="274" t="str">
        <f>'11A'!A1</f>
        <v>Q-1(April-June-23)</v>
      </c>
      <c r="B1" s="274"/>
      <c r="C1" s="274"/>
      <c r="D1" s="274"/>
      <c r="E1" s="274"/>
      <c r="F1" s="274"/>
      <c r="G1" s="120"/>
      <c r="H1" s="120"/>
      <c r="I1" s="120"/>
      <c r="J1" s="120"/>
      <c r="K1" s="120"/>
    </row>
    <row r="2" spans="1:14" s="121" customFormat="1" ht="18">
      <c r="A2" s="120" t="str">
        <f>'11A'!A2</f>
        <v>Year: 2023-24</v>
      </c>
      <c r="B2" s="120"/>
      <c r="C2" s="120"/>
      <c r="D2" s="120"/>
      <c r="E2" s="120"/>
      <c r="F2" s="120"/>
      <c r="G2" s="120"/>
      <c r="H2" s="120"/>
      <c r="I2" s="120"/>
      <c r="J2" s="120"/>
      <c r="K2" s="120"/>
    </row>
    <row r="3" spans="1:14" ht="18">
      <c r="A3" s="329" t="s">
        <v>304</v>
      </c>
      <c r="B3" s="329"/>
      <c r="C3" s="329"/>
      <c r="D3" s="329"/>
      <c r="E3" s="329"/>
      <c r="F3" s="329"/>
      <c r="G3" s="329"/>
      <c r="H3" s="329"/>
      <c r="I3" s="329"/>
      <c r="J3" s="329"/>
      <c r="K3" s="122"/>
    </row>
    <row r="4" spans="1:14" ht="96.75" customHeight="1">
      <c r="A4" s="300" t="s">
        <v>16</v>
      </c>
      <c r="B4" s="300" t="s">
        <v>296</v>
      </c>
      <c r="C4" s="123" t="s">
        <v>305</v>
      </c>
      <c r="D4" s="123" t="s">
        <v>306</v>
      </c>
      <c r="E4" s="123" t="s">
        <v>307</v>
      </c>
      <c r="F4" s="300" t="s">
        <v>308</v>
      </c>
      <c r="G4" s="300" t="s">
        <v>309</v>
      </c>
      <c r="H4" s="300" t="s">
        <v>310</v>
      </c>
      <c r="I4" s="330" t="s">
        <v>311</v>
      </c>
      <c r="J4" s="300"/>
      <c r="K4" s="300"/>
      <c r="M4" s="300" t="s">
        <v>312</v>
      </c>
      <c r="N4" s="300"/>
    </row>
    <row r="5" spans="1:14" ht="20.25" customHeight="1">
      <c r="A5" s="300"/>
      <c r="B5" s="300"/>
      <c r="C5" s="123"/>
      <c r="D5" s="123"/>
      <c r="E5" s="123"/>
      <c r="F5" s="300"/>
      <c r="G5" s="300"/>
      <c r="H5" s="300"/>
      <c r="I5" s="330"/>
      <c r="J5" s="123" t="s">
        <v>313</v>
      </c>
      <c r="K5" s="123" t="s">
        <v>314</v>
      </c>
      <c r="M5" s="300"/>
      <c r="N5" s="300"/>
    </row>
    <row r="6" spans="1:14" ht="18.75" thickBot="1">
      <c r="A6" s="124">
        <v>1</v>
      </c>
      <c r="B6" s="124">
        <v>2</v>
      </c>
      <c r="C6" s="125">
        <v>3</v>
      </c>
      <c r="D6" s="125">
        <v>4</v>
      </c>
      <c r="E6" s="125" t="s">
        <v>315</v>
      </c>
      <c r="F6" s="125">
        <v>3</v>
      </c>
      <c r="G6" s="125">
        <v>4</v>
      </c>
      <c r="H6" s="125">
        <v>5</v>
      </c>
      <c r="I6" s="124">
        <v>6</v>
      </c>
      <c r="J6" s="125" t="s">
        <v>316</v>
      </c>
      <c r="K6" s="125" t="s">
        <v>317</v>
      </c>
      <c r="M6" s="123" t="s">
        <v>313</v>
      </c>
      <c r="N6" s="123" t="s">
        <v>314</v>
      </c>
    </row>
    <row r="7" spans="1:14" s="135" customFormat="1" ht="35.1" customHeight="1" thickBot="1">
      <c r="A7" s="109">
        <v>1</v>
      </c>
      <c r="B7" s="110" t="str">
        <f>'11A'!B11</f>
        <v>April' 23</v>
      </c>
      <c r="C7" s="126" t="s">
        <v>318</v>
      </c>
      <c r="D7" s="127"/>
      <c r="E7" s="126"/>
      <c r="F7" s="128">
        <v>616755</v>
      </c>
      <c r="G7" s="129">
        <v>3150519</v>
      </c>
      <c r="H7" s="129">
        <v>3487488</v>
      </c>
      <c r="I7" s="129">
        <v>822074405</v>
      </c>
      <c r="J7" s="130">
        <f>I7/H7</f>
        <v>235.7210705814615</v>
      </c>
      <c r="K7" s="131">
        <v>0.16388888888888889</v>
      </c>
      <c r="L7" s="132"/>
      <c r="M7" s="133">
        <v>181</v>
      </c>
      <c r="N7" s="134">
        <v>0.12569444444444444</v>
      </c>
    </row>
    <row r="8" spans="1:14" s="135" customFormat="1" ht="35.1" customHeight="1" thickBot="1">
      <c r="A8" s="109">
        <v>2</v>
      </c>
      <c r="B8" s="110" t="str">
        <f>'11A'!B12</f>
        <v>May' 23</v>
      </c>
      <c r="C8" s="126" t="s">
        <v>319</v>
      </c>
      <c r="D8" s="127"/>
      <c r="E8" s="126"/>
      <c r="F8" s="128">
        <v>972655</v>
      </c>
      <c r="G8" s="129">
        <v>3303725</v>
      </c>
      <c r="H8" s="129">
        <v>3488823</v>
      </c>
      <c r="I8" s="129">
        <v>1255184194</v>
      </c>
      <c r="J8" s="130">
        <f>I8/H8</f>
        <v>359.7729646932504</v>
      </c>
      <c r="K8" s="131">
        <v>0.25</v>
      </c>
      <c r="L8" s="132"/>
      <c r="M8" s="133">
        <v>385</v>
      </c>
      <c r="N8" s="134">
        <v>0.2673611111111111</v>
      </c>
    </row>
    <row r="9" spans="1:14" s="135" customFormat="1" ht="35.1" customHeight="1" thickBot="1">
      <c r="A9" s="109">
        <v>3</v>
      </c>
      <c r="B9" s="110" t="str">
        <f>'11A'!B13</f>
        <v>June' 23</v>
      </c>
      <c r="C9" s="126"/>
      <c r="D9" s="127"/>
      <c r="E9" s="126"/>
      <c r="F9" s="128">
        <v>1894299</v>
      </c>
      <c r="G9" s="129">
        <v>3367367</v>
      </c>
      <c r="H9" s="129">
        <v>3497411</v>
      </c>
      <c r="I9" s="129">
        <v>2161775562</v>
      </c>
      <c r="J9" s="130">
        <f>I9/H9</f>
        <v>618.10738343305945</v>
      </c>
      <c r="K9" s="131">
        <v>0.4291666666666667</v>
      </c>
      <c r="L9" s="132"/>
      <c r="M9" s="133">
        <v>413</v>
      </c>
      <c r="N9" s="134">
        <v>0.28680555555555554</v>
      </c>
    </row>
    <row r="10" spans="1:14" ht="35.1" customHeight="1">
      <c r="G10" s="136">
        <f>SUM(G7:G9)</f>
        <v>9821611</v>
      </c>
      <c r="H10" s="116">
        <f>SUM(H7:H9)</f>
        <v>10473722</v>
      </c>
      <c r="I10" s="136">
        <f>SUM(I7:I9)</f>
        <v>4239034161</v>
      </c>
      <c r="J10" s="137">
        <f>I10/H10</f>
        <v>404.73044453538103</v>
      </c>
      <c r="K10" s="138">
        <f>J10/1440</f>
        <v>0.28106280870512573</v>
      </c>
      <c r="M10" s="139">
        <v>326</v>
      </c>
      <c r="N10" s="140">
        <v>0.22638888888888889</v>
      </c>
    </row>
  </sheetData>
  <mergeCells count="10">
    <mergeCell ref="M4:N5"/>
    <mergeCell ref="A1:F1"/>
    <mergeCell ref="A3:J3"/>
    <mergeCell ref="A4:A5"/>
    <mergeCell ref="B4:B5"/>
    <mergeCell ref="F4:F5"/>
    <mergeCell ref="G4:G5"/>
    <mergeCell ref="H4:H5"/>
    <mergeCell ref="I4:I5"/>
    <mergeCell ref="J4:K4"/>
  </mergeCells>
  <hyperlinks>
    <hyperlink ref="F7" r:id="rId1" display="http://10.0.0.72/darreport_SAIDISummary_DrillESDSF.php?y=MjAyMw==&amp;m=NA=="/>
    <hyperlink ref="F8" r:id="rId2" display="http://10.0.0.72/darreport_SAIDISummary_DrillESDSF.php?y=MjAyMw==&amp;m=NQ=="/>
    <hyperlink ref="F9" r:id="rId3" display="http://10.0.0.72/darreport_SAIDISummary_DrillESDSF.php?y=MjAyMw==&amp;m=Ng=="/>
  </hyperlinks>
  <printOptions horizontalCentered="1" verticalCentered="1"/>
  <pageMargins left="0.45" right="0.45" top="0.5" bottom="0.5" header="0.3" footer="0.3"/>
  <pageSetup paperSize="9" orientation="landscape" horizontalDpi="120" verticalDpi="144" r:id="rId4"/>
  <headerFooter>
    <oddFooter>&amp;L&amp;A</oddFooter>
  </headerFooter>
  <drawing r:id="rId5"/>
  <legacyDrawing r:id="rId6"/>
  <oleObjects>
    <mc:AlternateContent xmlns:mc="http://schemas.openxmlformats.org/markup-compatibility/2006">
      <mc:Choice Requires="x14">
        <oleObject progId="Equation.3" shapeId="2049" r:id="rId7">
          <objectPr defaultSize="0" autoPict="0" r:id="rId8">
            <anchor moveWithCells="1" sizeWithCells="1">
              <from>
                <xdr:col>9</xdr:col>
                <xdr:colOff>209550</xdr:colOff>
                <xdr:row>3</xdr:row>
                <xdr:rowOff>238125</xdr:rowOff>
              </from>
              <to>
                <xdr:col>10</xdr:col>
                <xdr:colOff>390525</xdr:colOff>
                <xdr:row>3</xdr:row>
                <xdr:rowOff>885825</xdr:rowOff>
              </to>
            </anchor>
          </objectPr>
        </oleObject>
      </mc:Choice>
      <mc:Fallback>
        <oleObject progId="Equation.3" shapeId="2049" r:id="rId7"/>
      </mc:Fallback>
    </mc:AlternateContent>
    <mc:AlternateContent xmlns:mc="http://schemas.openxmlformats.org/markup-compatibility/2006">
      <mc:Choice Requires="x14">
        <oleObject progId="Equation.3" shapeId="2050" r:id="rId9">
          <objectPr defaultSize="0" autoPict="0" r:id="rId10">
            <anchor moveWithCells="1" sizeWithCells="1">
              <from>
                <xdr:col>8</xdr:col>
                <xdr:colOff>152400</xdr:colOff>
                <xdr:row>3</xdr:row>
                <xdr:rowOff>809625</xdr:rowOff>
              </from>
              <to>
                <xdr:col>8</xdr:col>
                <xdr:colOff>1143000</xdr:colOff>
                <xdr:row>4</xdr:row>
                <xdr:rowOff>142875</xdr:rowOff>
              </to>
            </anchor>
          </objectPr>
        </oleObject>
      </mc:Choice>
      <mc:Fallback>
        <oleObject progId="Equation.3" shapeId="2050" r:id="rId9"/>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
  <sheetViews>
    <sheetView zoomScaleNormal="100" zoomScaleSheetLayoutView="100" workbookViewId="0">
      <selection activeCell="G9" sqref="G9"/>
    </sheetView>
  </sheetViews>
  <sheetFormatPr defaultRowHeight="14.25"/>
  <cols>
    <col min="1" max="1" width="4" style="70" bestFit="1" customWidth="1"/>
    <col min="2" max="2" width="10.7109375" style="70" customWidth="1"/>
    <col min="3" max="3" width="14.140625" style="70" customWidth="1"/>
    <col min="4" max="4" width="15.7109375" style="70" customWidth="1"/>
    <col min="5" max="5" width="15.42578125" style="70" customWidth="1"/>
    <col min="6" max="6" width="13.42578125" style="70" customWidth="1"/>
    <col min="7" max="7" width="16.5703125" style="70" customWidth="1"/>
    <col min="8" max="8" width="2" style="70" customWidth="1"/>
    <col min="9" max="9" width="14.140625" style="70" customWidth="1"/>
    <col min="10" max="256" width="9.140625" style="70"/>
    <col min="257" max="257" width="4" style="70" bestFit="1" customWidth="1"/>
    <col min="258" max="258" width="10.7109375" style="70" customWidth="1"/>
    <col min="259" max="259" width="14.140625" style="70" customWidth="1"/>
    <col min="260" max="260" width="15.7109375" style="70" customWidth="1"/>
    <col min="261" max="261" width="15.42578125" style="70" customWidth="1"/>
    <col min="262" max="262" width="13.42578125" style="70" customWidth="1"/>
    <col min="263" max="263" width="16.5703125" style="70" customWidth="1"/>
    <col min="264" max="264" width="2" style="70" customWidth="1"/>
    <col min="265" max="265" width="14.140625" style="70" customWidth="1"/>
    <col min="266" max="512" width="9.140625" style="70"/>
    <col min="513" max="513" width="4" style="70" bestFit="1" customWidth="1"/>
    <col min="514" max="514" width="10.7109375" style="70" customWidth="1"/>
    <col min="515" max="515" width="14.140625" style="70" customWidth="1"/>
    <col min="516" max="516" width="15.7109375" style="70" customWidth="1"/>
    <col min="517" max="517" width="15.42578125" style="70" customWidth="1"/>
    <col min="518" max="518" width="13.42578125" style="70" customWidth="1"/>
    <col min="519" max="519" width="16.5703125" style="70" customWidth="1"/>
    <col min="520" max="520" width="2" style="70" customWidth="1"/>
    <col min="521" max="521" width="14.140625" style="70" customWidth="1"/>
    <col min="522" max="768" width="9.140625" style="70"/>
    <col min="769" max="769" width="4" style="70" bestFit="1" customWidth="1"/>
    <col min="770" max="770" width="10.7109375" style="70" customWidth="1"/>
    <col min="771" max="771" width="14.140625" style="70" customWidth="1"/>
    <col min="772" max="772" width="15.7109375" style="70" customWidth="1"/>
    <col min="773" max="773" width="15.42578125" style="70" customWidth="1"/>
    <col min="774" max="774" width="13.42578125" style="70" customWidth="1"/>
    <col min="775" max="775" width="16.5703125" style="70" customWidth="1"/>
    <col min="776" max="776" width="2" style="70" customWidth="1"/>
    <col min="777" max="777" width="14.140625" style="70" customWidth="1"/>
    <col min="778" max="1024" width="9.140625" style="70"/>
    <col min="1025" max="1025" width="4" style="70" bestFit="1" customWidth="1"/>
    <col min="1026" max="1026" width="10.7109375" style="70" customWidth="1"/>
    <col min="1027" max="1027" width="14.140625" style="70" customWidth="1"/>
    <col min="1028" max="1028" width="15.7109375" style="70" customWidth="1"/>
    <col min="1029" max="1029" width="15.42578125" style="70" customWidth="1"/>
    <col min="1030" max="1030" width="13.42578125" style="70" customWidth="1"/>
    <col min="1031" max="1031" width="16.5703125" style="70" customWidth="1"/>
    <col min="1032" max="1032" width="2" style="70" customWidth="1"/>
    <col min="1033" max="1033" width="14.140625" style="70" customWidth="1"/>
    <col min="1034" max="1280" width="9.140625" style="70"/>
    <col min="1281" max="1281" width="4" style="70" bestFit="1" customWidth="1"/>
    <col min="1282" max="1282" width="10.7109375" style="70" customWidth="1"/>
    <col min="1283" max="1283" width="14.140625" style="70" customWidth="1"/>
    <col min="1284" max="1284" width="15.7109375" style="70" customWidth="1"/>
    <col min="1285" max="1285" width="15.42578125" style="70" customWidth="1"/>
    <col min="1286" max="1286" width="13.42578125" style="70" customWidth="1"/>
    <col min="1287" max="1287" width="16.5703125" style="70" customWidth="1"/>
    <col min="1288" max="1288" width="2" style="70" customWidth="1"/>
    <col min="1289" max="1289" width="14.140625" style="70" customWidth="1"/>
    <col min="1290" max="1536" width="9.140625" style="70"/>
    <col min="1537" max="1537" width="4" style="70" bestFit="1" customWidth="1"/>
    <col min="1538" max="1538" width="10.7109375" style="70" customWidth="1"/>
    <col min="1539" max="1539" width="14.140625" style="70" customWidth="1"/>
    <col min="1540" max="1540" width="15.7109375" style="70" customWidth="1"/>
    <col min="1541" max="1541" width="15.42578125" style="70" customWidth="1"/>
    <col min="1542" max="1542" width="13.42578125" style="70" customWidth="1"/>
    <col min="1543" max="1543" width="16.5703125" style="70" customWidth="1"/>
    <col min="1544" max="1544" width="2" style="70" customWidth="1"/>
    <col min="1545" max="1545" width="14.140625" style="70" customWidth="1"/>
    <col min="1546" max="1792" width="9.140625" style="70"/>
    <col min="1793" max="1793" width="4" style="70" bestFit="1" customWidth="1"/>
    <col min="1794" max="1794" width="10.7109375" style="70" customWidth="1"/>
    <col min="1795" max="1795" width="14.140625" style="70" customWidth="1"/>
    <col min="1796" max="1796" width="15.7109375" style="70" customWidth="1"/>
    <col min="1797" max="1797" width="15.42578125" style="70" customWidth="1"/>
    <col min="1798" max="1798" width="13.42578125" style="70" customWidth="1"/>
    <col min="1799" max="1799" width="16.5703125" style="70" customWidth="1"/>
    <col min="1800" max="1800" width="2" style="70" customWidth="1"/>
    <col min="1801" max="1801" width="14.140625" style="70" customWidth="1"/>
    <col min="1802" max="2048" width="9.140625" style="70"/>
    <col min="2049" max="2049" width="4" style="70" bestFit="1" customWidth="1"/>
    <col min="2050" max="2050" width="10.7109375" style="70" customWidth="1"/>
    <col min="2051" max="2051" width="14.140625" style="70" customWidth="1"/>
    <col min="2052" max="2052" width="15.7109375" style="70" customWidth="1"/>
    <col min="2053" max="2053" width="15.42578125" style="70" customWidth="1"/>
    <col min="2054" max="2054" width="13.42578125" style="70" customWidth="1"/>
    <col min="2055" max="2055" width="16.5703125" style="70" customWidth="1"/>
    <col min="2056" max="2056" width="2" style="70" customWidth="1"/>
    <col min="2057" max="2057" width="14.140625" style="70" customWidth="1"/>
    <col min="2058" max="2304" width="9.140625" style="70"/>
    <col min="2305" max="2305" width="4" style="70" bestFit="1" customWidth="1"/>
    <col min="2306" max="2306" width="10.7109375" style="70" customWidth="1"/>
    <col min="2307" max="2307" width="14.140625" style="70" customWidth="1"/>
    <col min="2308" max="2308" width="15.7109375" style="70" customWidth="1"/>
    <col min="2309" max="2309" width="15.42578125" style="70" customWidth="1"/>
    <col min="2310" max="2310" width="13.42578125" style="70" customWidth="1"/>
    <col min="2311" max="2311" width="16.5703125" style="70" customWidth="1"/>
    <col min="2312" max="2312" width="2" style="70" customWidth="1"/>
    <col min="2313" max="2313" width="14.140625" style="70" customWidth="1"/>
    <col min="2314" max="2560" width="9.140625" style="70"/>
    <col min="2561" max="2561" width="4" style="70" bestFit="1" customWidth="1"/>
    <col min="2562" max="2562" width="10.7109375" style="70" customWidth="1"/>
    <col min="2563" max="2563" width="14.140625" style="70" customWidth="1"/>
    <col min="2564" max="2564" width="15.7109375" style="70" customWidth="1"/>
    <col min="2565" max="2565" width="15.42578125" style="70" customWidth="1"/>
    <col min="2566" max="2566" width="13.42578125" style="70" customWidth="1"/>
    <col min="2567" max="2567" width="16.5703125" style="70" customWidth="1"/>
    <col min="2568" max="2568" width="2" style="70" customWidth="1"/>
    <col min="2569" max="2569" width="14.140625" style="70" customWidth="1"/>
    <col min="2570" max="2816" width="9.140625" style="70"/>
    <col min="2817" max="2817" width="4" style="70" bestFit="1" customWidth="1"/>
    <col min="2818" max="2818" width="10.7109375" style="70" customWidth="1"/>
    <col min="2819" max="2819" width="14.140625" style="70" customWidth="1"/>
    <col min="2820" max="2820" width="15.7109375" style="70" customWidth="1"/>
    <col min="2821" max="2821" width="15.42578125" style="70" customWidth="1"/>
    <col min="2822" max="2822" width="13.42578125" style="70" customWidth="1"/>
    <col min="2823" max="2823" width="16.5703125" style="70" customWidth="1"/>
    <col min="2824" max="2824" width="2" style="70" customWidth="1"/>
    <col min="2825" max="2825" width="14.140625" style="70" customWidth="1"/>
    <col min="2826" max="3072" width="9.140625" style="70"/>
    <col min="3073" max="3073" width="4" style="70" bestFit="1" customWidth="1"/>
    <col min="3074" max="3074" width="10.7109375" style="70" customWidth="1"/>
    <col min="3075" max="3075" width="14.140625" style="70" customWidth="1"/>
    <col min="3076" max="3076" width="15.7109375" style="70" customWidth="1"/>
    <col min="3077" max="3077" width="15.42578125" style="70" customWidth="1"/>
    <col min="3078" max="3078" width="13.42578125" style="70" customWidth="1"/>
    <col min="3079" max="3079" width="16.5703125" style="70" customWidth="1"/>
    <col min="3080" max="3080" width="2" style="70" customWidth="1"/>
    <col min="3081" max="3081" width="14.140625" style="70" customWidth="1"/>
    <col min="3082" max="3328" width="9.140625" style="70"/>
    <col min="3329" max="3329" width="4" style="70" bestFit="1" customWidth="1"/>
    <col min="3330" max="3330" width="10.7109375" style="70" customWidth="1"/>
    <col min="3331" max="3331" width="14.140625" style="70" customWidth="1"/>
    <col min="3332" max="3332" width="15.7109375" style="70" customWidth="1"/>
    <col min="3333" max="3333" width="15.42578125" style="70" customWidth="1"/>
    <col min="3334" max="3334" width="13.42578125" style="70" customWidth="1"/>
    <col min="3335" max="3335" width="16.5703125" style="70" customWidth="1"/>
    <col min="3336" max="3336" width="2" style="70" customWidth="1"/>
    <col min="3337" max="3337" width="14.140625" style="70" customWidth="1"/>
    <col min="3338" max="3584" width="9.140625" style="70"/>
    <col min="3585" max="3585" width="4" style="70" bestFit="1" customWidth="1"/>
    <col min="3586" max="3586" width="10.7109375" style="70" customWidth="1"/>
    <col min="3587" max="3587" width="14.140625" style="70" customWidth="1"/>
    <col min="3588" max="3588" width="15.7109375" style="70" customWidth="1"/>
    <col min="3589" max="3589" width="15.42578125" style="70" customWidth="1"/>
    <col min="3590" max="3590" width="13.42578125" style="70" customWidth="1"/>
    <col min="3591" max="3591" width="16.5703125" style="70" customWidth="1"/>
    <col min="3592" max="3592" width="2" style="70" customWidth="1"/>
    <col min="3593" max="3593" width="14.140625" style="70" customWidth="1"/>
    <col min="3594" max="3840" width="9.140625" style="70"/>
    <col min="3841" max="3841" width="4" style="70" bestFit="1" customWidth="1"/>
    <col min="3842" max="3842" width="10.7109375" style="70" customWidth="1"/>
    <col min="3843" max="3843" width="14.140625" style="70" customWidth="1"/>
    <col min="3844" max="3844" width="15.7109375" style="70" customWidth="1"/>
    <col min="3845" max="3845" width="15.42578125" style="70" customWidth="1"/>
    <col min="3846" max="3846" width="13.42578125" style="70" customWidth="1"/>
    <col min="3847" max="3847" width="16.5703125" style="70" customWidth="1"/>
    <col min="3848" max="3848" width="2" style="70" customWidth="1"/>
    <col min="3849" max="3849" width="14.140625" style="70" customWidth="1"/>
    <col min="3850" max="4096" width="9.140625" style="70"/>
    <col min="4097" max="4097" width="4" style="70" bestFit="1" customWidth="1"/>
    <col min="4098" max="4098" width="10.7109375" style="70" customWidth="1"/>
    <col min="4099" max="4099" width="14.140625" style="70" customWidth="1"/>
    <col min="4100" max="4100" width="15.7109375" style="70" customWidth="1"/>
    <col min="4101" max="4101" width="15.42578125" style="70" customWidth="1"/>
    <col min="4102" max="4102" width="13.42578125" style="70" customWidth="1"/>
    <col min="4103" max="4103" width="16.5703125" style="70" customWidth="1"/>
    <col min="4104" max="4104" width="2" style="70" customWidth="1"/>
    <col min="4105" max="4105" width="14.140625" style="70" customWidth="1"/>
    <col min="4106" max="4352" width="9.140625" style="70"/>
    <col min="4353" max="4353" width="4" style="70" bestFit="1" customWidth="1"/>
    <col min="4354" max="4354" width="10.7109375" style="70" customWidth="1"/>
    <col min="4355" max="4355" width="14.140625" style="70" customWidth="1"/>
    <col min="4356" max="4356" width="15.7109375" style="70" customWidth="1"/>
    <col min="4357" max="4357" width="15.42578125" style="70" customWidth="1"/>
    <col min="4358" max="4358" width="13.42578125" style="70" customWidth="1"/>
    <col min="4359" max="4359" width="16.5703125" style="70" customWidth="1"/>
    <col min="4360" max="4360" width="2" style="70" customWidth="1"/>
    <col min="4361" max="4361" width="14.140625" style="70" customWidth="1"/>
    <col min="4362" max="4608" width="9.140625" style="70"/>
    <col min="4609" max="4609" width="4" style="70" bestFit="1" customWidth="1"/>
    <col min="4610" max="4610" width="10.7109375" style="70" customWidth="1"/>
    <col min="4611" max="4611" width="14.140625" style="70" customWidth="1"/>
    <col min="4612" max="4612" width="15.7109375" style="70" customWidth="1"/>
    <col min="4613" max="4613" width="15.42578125" style="70" customWidth="1"/>
    <col min="4614" max="4614" width="13.42578125" style="70" customWidth="1"/>
    <col min="4615" max="4615" width="16.5703125" style="70" customWidth="1"/>
    <col min="4616" max="4616" width="2" style="70" customWidth="1"/>
    <col min="4617" max="4617" width="14.140625" style="70" customWidth="1"/>
    <col min="4618" max="4864" width="9.140625" style="70"/>
    <col min="4865" max="4865" width="4" style="70" bestFit="1" customWidth="1"/>
    <col min="4866" max="4866" width="10.7109375" style="70" customWidth="1"/>
    <col min="4867" max="4867" width="14.140625" style="70" customWidth="1"/>
    <col min="4868" max="4868" width="15.7109375" style="70" customWidth="1"/>
    <col min="4869" max="4869" width="15.42578125" style="70" customWidth="1"/>
    <col min="4870" max="4870" width="13.42578125" style="70" customWidth="1"/>
    <col min="4871" max="4871" width="16.5703125" style="70" customWidth="1"/>
    <col min="4872" max="4872" width="2" style="70" customWidth="1"/>
    <col min="4873" max="4873" width="14.140625" style="70" customWidth="1"/>
    <col min="4874" max="5120" width="9.140625" style="70"/>
    <col min="5121" max="5121" width="4" style="70" bestFit="1" customWidth="1"/>
    <col min="5122" max="5122" width="10.7109375" style="70" customWidth="1"/>
    <col min="5123" max="5123" width="14.140625" style="70" customWidth="1"/>
    <col min="5124" max="5124" width="15.7109375" style="70" customWidth="1"/>
    <col min="5125" max="5125" width="15.42578125" style="70" customWidth="1"/>
    <col min="5126" max="5126" width="13.42578125" style="70" customWidth="1"/>
    <col min="5127" max="5127" width="16.5703125" style="70" customWidth="1"/>
    <col min="5128" max="5128" width="2" style="70" customWidth="1"/>
    <col min="5129" max="5129" width="14.140625" style="70" customWidth="1"/>
    <col min="5130" max="5376" width="9.140625" style="70"/>
    <col min="5377" max="5377" width="4" style="70" bestFit="1" customWidth="1"/>
    <col min="5378" max="5378" width="10.7109375" style="70" customWidth="1"/>
    <col min="5379" max="5379" width="14.140625" style="70" customWidth="1"/>
    <col min="5380" max="5380" width="15.7109375" style="70" customWidth="1"/>
    <col min="5381" max="5381" width="15.42578125" style="70" customWidth="1"/>
    <col min="5382" max="5382" width="13.42578125" style="70" customWidth="1"/>
    <col min="5383" max="5383" width="16.5703125" style="70" customWidth="1"/>
    <col min="5384" max="5384" width="2" style="70" customWidth="1"/>
    <col min="5385" max="5385" width="14.140625" style="70" customWidth="1"/>
    <col min="5386" max="5632" width="9.140625" style="70"/>
    <col min="5633" max="5633" width="4" style="70" bestFit="1" customWidth="1"/>
    <col min="5634" max="5634" width="10.7109375" style="70" customWidth="1"/>
    <col min="5635" max="5635" width="14.140625" style="70" customWidth="1"/>
    <col min="5636" max="5636" width="15.7109375" style="70" customWidth="1"/>
    <col min="5637" max="5637" width="15.42578125" style="70" customWidth="1"/>
    <col min="5638" max="5638" width="13.42578125" style="70" customWidth="1"/>
    <col min="5639" max="5639" width="16.5703125" style="70" customWidth="1"/>
    <col min="5640" max="5640" width="2" style="70" customWidth="1"/>
    <col min="5641" max="5641" width="14.140625" style="70" customWidth="1"/>
    <col min="5642" max="5888" width="9.140625" style="70"/>
    <col min="5889" max="5889" width="4" style="70" bestFit="1" customWidth="1"/>
    <col min="5890" max="5890" width="10.7109375" style="70" customWidth="1"/>
    <col min="5891" max="5891" width="14.140625" style="70" customWidth="1"/>
    <col min="5892" max="5892" width="15.7109375" style="70" customWidth="1"/>
    <col min="5893" max="5893" width="15.42578125" style="70" customWidth="1"/>
    <col min="5894" max="5894" width="13.42578125" style="70" customWidth="1"/>
    <col min="5895" max="5895" width="16.5703125" style="70" customWidth="1"/>
    <col min="5896" max="5896" width="2" style="70" customWidth="1"/>
    <col min="5897" max="5897" width="14.140625" style="70" customWidth="1"/>
    <col min="5898" max="6144" width="9.140625" style="70"/>
    <col min="6145" max="6145" width="4" style="70" bestFit="1" customWidth="1"/>
    <col min="6146" max="6146" width="10.7109375" style="70" customWidth="1"/>
    <col min="6147" max="6147" width="14.140625" style="70" customWidth="1"/>
    <col min="6148" max="6148" width="15.7109375" style="70" customWidth="1"/>
    <col min="6149" max="6149" width="15.42578125" style="70" customWidth="1"/>
    <col min="6150" max="6150" width="13.42578125" style="70" customWidth="1"/>
    <col min="6151" max="6151" width="16.5703125" style="70" customWidth="1"/>
    <col min="6152" max="6152" width="2" style="70" customWidth="1"/>
    <col min="6153" max="6153" width="14.140625" style="70" customWidth="1"/>
    <col min="6154" max="6400" width="9.140625" style="70"/>
    <col min="6401" max="6401" width="4" style="70" bestFit="1" customWidth="1"/>
    <col min="6402" max="6402" width="10.7109375" style="70" customWidth="1"/>
    <col min="6403" max="6403" width="14.140625" style="70" customWidth="1"/>
    <col min="6404" max="6404" width="15.7109375" style="70" customWidth="1"/>
    <col min="6405" max="6405" width="15.42578125" style="70" customWidth="1"/>
    <col min="6406" max="6406" width="13.42578125" style="70" customWidth="1"/>
    <col min="6407" max="6407" width="16.5703125" style="70" customWidth="1"/>
    <col min="6408" max="6408" width="2" style="70" customWidth="1"/>
    <col min="6409" max="6409" width="14.140625" style="70" customWidth="1"/>
    <col min="6410" max="6656" width="9.140625" style="70"/>
    <col min="6657" max="6657" width="4" style="70" bestFit="1" customWidth="1"/>
    <col min="6658" max="6658" width="10.7109375" style="70" customWidth="1"/>
    <col min="6659" max="6659" width="14.140625" style="70" customWidth="1"/>
    <col min="6660" max="6660" width="15.7109375" style="70" customWidth="1"/>
    <col min="6661" max="6661" width="15.42578125" style="70" customWidth="1"/>
    <col min="6662" max="6662" width="13.42578125" style="70" customWidth="1"/>
    <col min="6663" max="6663" width="16.5703125" style="70" customWidth="1"/>
    <col min="6664" max="6664" width="2" style="70" customWidth="1"/>
    <col min="6665" max="6665" width="14.140625" style="70" customWidth="1"/>
    <col min="6666" max="6912" width="9.140625" style="70"/>
    <col min="6913" max="6913" width="4" style="70" bestFit="1" customWidth="1"/>
    <col min="6914" max="6914" width="10.7109375" style="70" customWidth="1"/>
    <col min="6915" max="6915" width="14.140625" style="70" customWidth="1"/>
    <col min="6916" max="6916" width="15.7109375" style="70" customWidth="1"/>
    <col min="6917" max="6917" width="15.42578125" style="70" customWidth="1"/>
    <col min="6918" max="6918" width="13.42578125" style="70" customWidth="1"/>
    <col min="6919" max="6919" width="16.5703125" style="70" customWidth="1"/>
    <col min="6920" max="6920" width="2" style="70" customWidth="1"/>
    <col min="6921" max="6921" width="14.140625" style="70" customWidth="1"/>
    <col min="6922" max="7168" width="9.140625" style="70"/>
    <col min="7169" max="7169" width="4" style="70" bestFit="1" customWidth="1"/>
    <col min="7170" max="7170" width="10.7109375" style="70" customWidth="1"/>
    <col min="7171" max="7171" width="14.140625" style="70" customWidth="1"/>
    <col min="7172" max="7172" width="15.7109375" style="70" customWidth="1"/>
    <col min="7173" max="7173" width="15.42578125" style="70" customWidth="1"/>
    <col min="7174" max="7174" width="13.42578125" style="70" customWidth="1"/>
    <col min="7175" max="7175" width="16.5703125" style="70" customWidth="1"/>
    <col min="7176" max="7176" width="2" style="70" customWidth="1"/>
    <col min="7177" max="7177" width="14.140625" style="70" customWidth="1"/>
    <col min="7178" max="7424" width="9.140625" style="70"/>
    <col min="7425" max="7425" width="4" style="70" bestFit="1" customWidth="1"/>
    <col min="7426" max="7426" width="10.7109375" style="70" customWidth="1"/>
    <col min="7427" max="7427" width="14.140625" style="70" customWidth="1"/>
    <col min="7428" max="7428" width="15.7109375" style="70" customWidth="1"/>
    <col min="7429" max="7429" width="15.42578125" style="70" customWidth="1"/>
    <col min="7430" max="7430" width="13.42578125" style="70" customWidth="1"/>
    <col min="7431" max="7431" width="16.5703125" style="70" customWidth="1"/>
    <col min="7432" max="7432" width="2" style="70" customWidth="1"/>
    <col min="7433" max="7433" width="14.140625" style="70" customWidth="1"/>
    <col min="7434" max="7680" width="9.140625" style="70"/>
    <col min="7681" max="7681" width="4" style="70" bestFit="1" customWidth="1"/>
    <col min="7682" max="7682" width="10.7109375" style="70" customWidth="1"/>
    <col min="7683" max="7683" width="14.140625" style="70" customWidth="1"/>
    <col min="7684" max="7684" width="15.7109375" style="70" customWidth="1"/>
    <col min="7685" max="7685" width="15.42578125" style="70" customWidth="1"/>
    <col min="7686" max="7686" width="13.42578125" style="70" customWidth="1"/>
    <col min="7687" max="7687" width="16.5703125" style="70" customWidth="1"/>
    <col min="7688" max="7688" width="2" style="70" customWidth="1"/>
    <col min="7689" max="7689" width="14.140625" style="70" customWidth="1"/>
    <col min="7690" max="7936" width="9.140625" style="70"/>
    <col min="7937" max="7937" width="4" style="70" bestFit="1" customWidth="1"/>
    <col min="7938" max="7938" width="10.7109375" style="70" customWidth="1"/>
    <col min="7939" max="7939" width="14.140625" style="70" customWidth="1"/>
    <col min="7940" max="7940" width="15.7109375" style="70" customWidth="1"/>
    <col min="7941" max="7941" width="15.42578125" style="70" customWidth="1"/>
    <col min="7942" max="7942" width="13.42578125" style="70" customWidth="1"/>
    <col min="7943" max="7943" width="16.5703125" style="70" customWidth="1"/>
    <col min="7944" max="7944" width="2" style="70" customWidth="1"/>
    <col min="7945" max="7945" width="14.140625" style="70" customWidth="1"/>
    <col min="7946" max="8192" width="9.140625" style="70"/>
    <col min="8193" max="8193" width="4" style="70" bestFit="1" customWidth="1"/>
    <col min="8194" max="8194" width="10.7109375" style="70" customWidth="1"/>
    <col min="8195" max="8195" width="14.140625" style="70" customWidth="1"/>
    <col min="8196" max="8196" width="15.7109375" style="70" customWidth="1"/>
    <col min="8197" max="8197" width="15.42578125" style="70" customWidth="1"/>
    <col min="8198" max="8198" width="13.42578125" style="70" customWidth="1"/>
    <col min="8199" max="8199" width="16.5703125" style="70" customWidth="1"/>
    <col min="8200" max="8200" width="2" style="70" customWidth="1"/>
    <col min="8201" max="8201" width="14.140625" style="70" customWidth="1"/>
    <col min="8202" max="8448" width="9.140625" style="70"/>
    <col min="8449" max="8449" width="4" style="70" bestFit="1" customWidth="1"/>
    <col min="8450" max="8450" width="10.7109375" style="70" customWidth="1"/>
    <col min="8451" max="8451" width="14.140625" style="70" customWidth="1"/>
    <col min="8452" max="8452" width="15.7109375" style="70" customWidth="1"/>
    <col min="8453" max="8453" width="15.42578125" style="70" customWidth="1"/>
    <col min="8454" max="8454" width="13.42578125" style="70" customWidth="1"/>
    <col min="8455" max="8455" width="16.5703125" style="70" customWidth="1"/>
    <col min="8456" max="8456" width="2" style="70" customWidth="1"/>
    <col min="8457" max="8457" width="14.140625" style="70" customWidth="1"/>
    <col min="8458" max="8704" width="9.140625" style="70"/>
    <col min="8705" max="8705" width="4" style="70" bestFit="1" customWidth="1"/>
    <col min="8706" max="8706" width="10.7109375" style="70" customWidth="1"/>
    <col min="8707" max="8707" width="14.140625" style="70" customWidth="1"/>
    <col min="8708" max="8708" width="15.7109375" style="70" customWidth="1"/>
    <col min="8709" max="8709" width="15.42578125" style="70" customWidth="1"/>
    <col min="8710" max="8710" width="13.42578125" style="70" customWidth="1"/>
    <col min="8711" max="8711" width="16.5703125" style="70" customWidth="1"/>
    <col min="8712" max="8712" width="2" style="70" customWidth="1"/>
    <col min="8713" max="8713" width="14.140625" style="70" customWidth="1"/>
    <col min="8714" max="8960" width="9.140625" style="70"/>
    <col min="8961" max="8961" width="4" style="70" bestFit="1" customWidth="1"/>
    <col min="8962" max="8962" width="10.7109375" style="70" customWidth="1"/>
    <col min="8963" max="8963" width="14.140625" style="70" customWidth="1"/>
    <col min="8964" max="8964" width="15.7109375" style="70" customWidth="1"/>
    <col min="8965" max="8965" width="15.42578125" style="70" customWidth="1"/>
    <col min="8966" max="8966" width="13.42578125" style="70" customWidth="1"/>
    <col min="8967" max="8967" width="16.5703125" style="70" customWidth="1"/>
    <col min="8968" max="8968" width="2" style="70" customWidth="1"/>
    <col min="8969" max="8969" width="14.140625" style="70" customWidth="1"/>
    <col min="8970" max="9216" width="9.140625" style="70"/>
    <col min="9217" max="9217" width="4" style="70" bestFit="1" customWidth="1"/>
    <col min="9218" max="9218" width="10.7109375" style="70" customWidth="1"/>
    <col min="9219" max="9219" width="14.140625" style="70" customWidth="1"/>
    <col min="9220" max="9220" width="15.7109375" style="70" customWidth="1"/>
    <col min="9221" max="9221" width="15.42578125" style="70" customWidth="1"/>
    <col min="9222" max="9222" width="13.42578125" style="70" customWidth="1"/>
    <col min="9223" max="9223" width="16.5703125" style="70" customWidth="1"/>
    <col min="9224" max="9224" width="2" style="70" customWidth="1"/>
    <col min="9225" max="9225" width="14.140625" style="70" customWidth="1"/>
    <col min="9226" max="9472" width="9.140625" style="70"/>
    <col min="9473" max="9473" width="4" style="70" bestFit="1" customWidth="1"/>
    <col min="9474" max="9474" width="10.7109375" style="70" customWidth="1"/>
    <col min="9475" max="9475" width="14.140625" style="70" customWidth="1"/>
    <col min="9476" max="9476" width="15.7109375" style="70" customWidth="1"/>
    <col min="9477" max="9477" width="15.42578125" style="70" customWidth="1"/>
    <col min="9478" max="9478" width="13.42578125" style="70" customWidth="1"/>
    <col min="9479" max="9479" width="16.5703125" style="70" customWidth="1"/>
    <col min="9480" max="9480" width="2" style="70" customWidth="1"/>
    <col min="9481" max="9481" width="14.140625" style="70" customWidth="1"/>
    <col min="9482" max="9728" width="9.140625" style="70"/>
    <col min="9729" max="9729" width="4" style="70" bestFit="1" customWidth="1"/>
    <col min="9730" max="9730" width="10.7109375" style="70" customWidth="1"/>
    <col min="9731" max="9731" width="14.140625" style="70" customWidth="1"/>
    <col min="9732" max="9732" width="15.7109375" style="70" customWidth="1"/>
    <col min="9733" max="9733" width="15.42578125" style="70" customWidth="1"/>
    <col min="9734" max="9734" width="13.42578125" style="70" customWidth="1"/>
    <col min="9735" max="9735" width="16.5703125" style="70" customWidth="1"/>
    <col min="9736" max="9736" width="2" style="70" customWidth="1"/>
    <col min="9737" max="9737" width="14.140625" style="70" customWidth="1"/>
    <col min="9738" max="9984" width="9.140625" style="70"/>
    <col min="9985" max="9985" width="4" style="70" bestFit="1" customWidth="1"/>
    <col min="9986" max="9986" width="10.7109375" style="70" customWidth="1"/>
    <col min="9987" max="9987" width="14.140625" style="70" customWidth="1"/>
    <col min="9988" max="9988" width="15.7109375" style="70" customWidth="1"/>
    <col min="9989" max="9989" width="15.42578125" style="70" customWidth="1"/>
    <col min="9990" max="9990" width="13.42578125" style="70" customWidth="1"/>
    <col min="9991" max="9991" width="16.5703125" style="70" customWidth="1"/>
    <col min="9992" max="9992" width="2" style="70" customWidth="1"/>
    <col min="9993" max="9993" width="14.140625" style="70" customWidth="1"/>
    <col min="9994" max="10240" width="9.140625" style="70"/>
    <col min="10241" max="10241" width="4" style="70" bestFit="1" customWidth="1"/>
    <col min="10242" max="10242" width="10.7109375" style="70" customWidth="1"/>
    <col min="10243" max="10243" width="14.140625" style="70" customWidth="1"/>
    <col min="10244" max="10244" width="15.7109375" style="70" customWidth="1"/>
    <col min="10245" max="10245" width="15.42578125" style="70" customWidth="1"/>
    <col min="10246" max="10246" width="13.42578125" style="70" customWidth="1"/>
    <col min="10247" max="10247" width="16.5703125" style="70" customWidth="1"/>
    <col min="10248" max="10248" width="2" style="70" customWidth="1"/>
    <col min="10249" max="10249" width="14.140625" style="70" customWidth="1"/>
    <col min="10250" max="10496" width="9.140625" style="70"/>
    <col min="10497" max="10497" width="4" style="70" bestFit="1" customWidth="1"/>
    <col min="10498" max="10498" width="10.7109375" style="70" customWidth="1"/>
    <col min="10499" max="10499" width="14.140625" style="70" customWidth="1"/>
    <col min="10500" max="10500" width="15.7109375" style="70" customWidth="1"/>
    <col min="10501" max="10501" width="15.42578125" style="70" customWidth="1"/>
    <col min="10502" max="10502" width="13.42578125" style="70" customWidth="1"/>
    <col min="10503" max="10503" width="16.5703125" style="70" customWidth="1"/>
    <col min="10504" max="10504" width="2" style="70" customWidth="1"/>
    <col min="10505" max="10505" width="14.140625" style="70" customWidth="1"/>
    <col min="10506" max="10752" width="9.140625" style="70"/>
    <col min="10753" max="10753" width="4" style="70" bestFit="1" customWidth="1"/>
    <col min="10754" max="10754" width="10.7109375" style="70" customWidth="1"/>
    <col min="10755" max="10755" width="14.140625" style="70" customWidth="1"/>
    <col min="10756" max="10756" width="15.7109375" style="70" customWidth="1"/>
    <col min="10757" max="10757" width="15.42578125" style="70" customWidth="1"/>
    <col min="10758" max="10758" width="13.42578125" style="70" customWidth="1"/>
    <col min="10759" max="10759" width="16.5703125" style="70" customWidth="1"/>
    <col min="10760" max="10760" width="2" style="70" customWidth="1"/>
    <col min="10761" max="10761" width="14.140625" style="70" customWidth="1"/>
    <col min="10762" max="11008" width="9.140625" style="70"/>
    <col min="11009" max="11009" width="4" style="70" bestFit="1" customWidth="1"/>
    <col min="11010" max="11010" width="10.7109375" style="70" customWidth="1"/>
    <col min="11011" max="11011" width="14.140625" style="70" customWidth="1"/>
    <col min="11012" max="11012" width="15.7109375" style="70" customWidth="1"/>
    <col min="11013" max="11013" width="15.42578125" style="70" customWidth="1"/>
    <col min="11014" max="11014" width="13.42578125" style="70" customWidth="1"/>
    <col min="11015" max="11015" width="16.5703125" style="70" customWidth="1"/>
    <col min="11016" max="11016" width="2" style="70" customWidth="1"/>
    <col min="11017" max="11017" width="14.140625" style="70" customWidth="1"/>
    <col min="11018" max="11264" width="9.140625" style="70"/>
    <col min="11265" max="11265" width="4" style="70" bestFit="1" customWidth="1"/>
    <col min="11266" max="11266" width="10.7109375" style="70" customWidth="1"/>
    <col min="11267" max="11267" width="14.140625" style="70" customWidth="1"/>
    <col min="11268" max="11268" width="15.7109375" style="70" customWidth="1"/>
    <col min="11269" max="11269" width="15.42578125" style="70" customWidth="1"/>
    <col min="11270" max="11270" width="13.42578125" style="70" customWidth="1"/>
    <col min="11271" max="11271" width="16.5703125" style="70" customWidth="1"/>
    <col min="11272" max="11272" width="2" style="70" customWidth="1"/>
    <col min="11273" max="11273" width="14.140625" style="70" customWidth="1"/>
    <col min="11274" max="11520" width="9.140625" style="70"/>
    <col min="11521" max="11521" width="4" style="70" bestFit="1" customWidth="1"/>
    <col min="11522" max="11522" width="10.7109375" style="70" customWidth="1"/>
    <col min="11523" max="11523" width="14.140625" style="70" customWidth="1"/>
    <col min="11524" max="11524" width="15.7109375" style="70" customWidth="1"/>
    <col min="11525" max="11525" width="15.42578125" style="70" customWidth="1"/>
    <col min="11526" max="11526" width="13.42578125" style="70" customWidth="1"/>
    <col min="11527" max="11527" width="16.5703125" style="70" customWidth="1"/>
    <col min="11528" max="11528" width="2" style="70" customWidth="1"/>
    <col min="11529" max="11529" width="14.140625" style="70" customWidth="1"/>
    <col min="11530" max="11776" width="9.140625" style="70"/>
    <col min="11777" max="11777" width="4" style="70" bestFit="1" customWidth="1"/>
    <col min="11778" max="11778" width="10.7109375" style="70" customWidth="1"/>
    <col min="11779" max="11779" width="14.140625" style="70" customWidth="1"/>
    <col min="11780" max="11780" width="15.7109375" style="70" customWidth="1"/>
    <col min="11781" max="11781" width="15.42578125" style="70" customWidth="1"/>
    <col min="11782" max="11782" width="13.42578125" style="70" customWidth="1"/>
    <col min="11783" max="11783" width="16.5703125" style="70" customWidth="1"/>
    <col min="11784" max="11784" width="2" style="70" customWidth="1"/>
    <col min="11785" max="11785" width="14.140625" style="70" customWidth="1"/>
    <col min="11786" max="12032" width="9.140625" style="70"/>
    <col min="12033" max="12033" width="4" style="70" bestFit="1" customWidth="1"/>
    <col min="12034" max="12034" width="10.7109375" style="70" customWidth="1"/>
    <col min="12035" max="12035" width="14.140625" style="70" customWidth="1"/>
    <col min="12036" max="12036" width="15.7109375" style="70" customWidth="1"/>
    <col min="12037" max="12037" width="15.42578125" style="70" customWidth="1"/>
    <col min="12038" max="12038" width="13.42578125" style="70" customWidth="1"/>
    <col min="12039" max="12039" width="16.5703125" style="70" customWidth="1"/>
    <col min="12040" max="12040" width="2" style="70" customWidth="1"/>
    <col min="12041" max="12041" width="14.140625" style="70" customWidth="1"/>
    <col min="12042" max="12288" width="9.140625" style="70"/>
    <col min="12289" max="12289" width="4" style="70" bestFit="1" customWidth="1"/>
    <col min="12290" max="12290" width="10.7109375" style="70" customWidth="1"/>
    <col min="12291" max="12291" width="14.140625" style="70" customWidth="1"/>
    <col min="12292" max="12292" width="15.7109375" style="70" customWidth="1"/>
    <col min="12293" max="12293" width="15.42578125" style="70" customWidth="1"/>
    <col min="12294" max="12294" width="13.42578125" style="70" customWidth="1"/>
    <col min="12295" max="12295" width="16.5703125" style="70" customWidth="1"/>
    <col min="12296" max="12296" width="2" style="70" customWidth="1"/>
    <col min="12297" max="12297" width="14.140625" style="70" customWidth="1"/>
    <col min="12298" max="12544" width="9.140625" style="70"/>
    <col min="12545" max="12545" width="4" style="70" bestFit="1" customWidth="1"/>
    <col min="12546" max="12546" width="10.7109375" style="70" customWidth="1"/>
    <col min="12547" max="12547" width="14.140625" style="70" customWidth="1"/>
    <col min="12548" max="12548" width="15.7109375" style="70" customWidth="1"/>
    <col min="12549" max="12549" width="15.42578125" style="70" customWidth="1"/>
    <col min="12550" max="12550" width="13.42578125" style="70" customWidth="1"/>
    <col min="12551" max="12551" width="16.5703125" style="70" customWidth="1"/>
    <col min="12552" max="12552" width="2" style="70" customWidth="1"/>
    <col min="12553" max="12553" width="14.140625" style="70" customWidth="1"/>
    <col min="12554" max="12800" width="9.140625" style="70"/>
    <col min="12801" max="12801" width="4" style="70" bestFit="1" customWidth="1"/>
    <col min="12802" max="12802" width="10.7109375" style="70" customWidth="1"/>
    <col min="12803" max="12803" width="14.140625" style="70" customWidth="1"/>
    <col min="12804" max="12804" width="15.7109375" style="70" customWidth="1"/>
    <col min="12805" max="12805" width="15.42578125" style="70" customWidth="1"/>
    <col min="12806" max="12806" width="13.42578125" style="70" customWidth="1"/>
    <col min="12807" max="12807" width="16.5703125" style="70" customWidth="1"/>
    <col min="12808" max="12808" width="2" style="70" customWidth="1"/>
    <col min="12809" max="12809" width="14.140625" style="70" customWidth="1"/>
    <col min="12810" max="13056" width="9.140625" style="70"/>
    <col min="13057" max="13057" width="4" style="70" bestFit="1" customWidth="1"/>
    <col min="13058" max="13058" width="10.7109375" style="70" customWidth="1"/>
    <col min="13059" max="13059" width="14.140625" style="70" customWidth="1"/>
    <col min="13060" max="13060" width="15.7109375" style="70" customWidth="1"/>
    <col min="13061" max="13061" width="15.42578125" style="70" customWidth="1"/>
    <col min="13062" max="13062" width="13.42578125" style="70" customWidth="1"/>
    <col min="13063" max="13063" width="16.5703125" style="70" customWidth="1"/>
    <col min="13064" max="13064" width="2" style="70" customWidth="1"/>
    <col min="13065" max="13065" width="14.140625" style="70" customWidth="1"/>
    <col min="13066" max="13312" width="9.140625" style="70"/>
    <col min="13313" max="13313" width="4" style="70" bestFit="1" customWidth="1"/>
    <col min="13314" max="13314" width="10.7109375" style="70" customWidth="1"/>
    <col min="13315" max="13315" width="14.140625" style="70" customWidth="1"/>
    <col min="13316" max="13316" width="15.7109375" style="70" customWidth="1"/>
    <col min="13317" max="13317" width="15.42578125" style="70" customWidth="1"/>
    <col min="13318" max="13318" width="13.42578125" style="70" customWidth="1"/>
    <col min="13319" max="13319" width="16.5703125" style="70" customWidth="1"/>
    <col min="13320" max="13320" width="2" style="70" customWidth="1"/>
    <col min="13321" max="13321" width="14.140625" style="70" customWidth="1"/>
    <col min="13322" max="13568" width="9.140625" style="70"/>
    <col min="13569" max="13569" width="4" style="70" bestFit="1" customWidth="1"/>
    <col min="13570" max="13570" width="10.7109375" style="70" customWidth="1"/>
    <col min="13571" max="13571" width="14.140625" style="70" customWidth="1"/>
    <col min="13572" max="13572" width="15.7109375" style="70" customWidth="1"/>
    <col min="13573" max="13573" width="15.42578125" style="70" customWidth="1"/>
    <col min="13574" max="13574" width="13.42578125" style="70" customWidth="1"/>
    <col min="13575" max="13575" width="16.5703125" style="70" customWidth="1"/>
    <col min="13576" max="13576" width="2" style="70" customWidth="1"/>
    <col min="13577" max="13577" width="14.140625" style="70" customWidth="1"/>
    <col min="13578" max="13824" width="9.140625" style="70"/>
    <col min="13825" max="13825" width="4" style="70" bestFit="1" customWidth="1"/>
    <col min="13826" max="13826" width="10.7109375" style="70" customWidth="1"/>
    <col min="13827" max="13827" width="14.140625" style="70" customWidth="1"/>
    <col min="13828" max="13828" width="15.7109375" style="70" customWidth="1"/>
    <col min="13829" max="13829" width="15.42578125" style="70" customWidth="1"/>
    <col min="13830" max="13830" width="13.42578125" style="70" customWidth="1"/>
    <col min="13831" max="13831" width="16.5703125" style="70" customWidth="1"/>
    <col min="13832" max="13832" width="2" style="70" customWidth="1"/>
    <col min="13833" max="13833" width="14.140625" style="70" customWidth="1"/>
    <col min="13834" max="14080" width="9.140625" style="70"/>
    <col min="14081" max="14081" width="4" style="70" bestFit="1" customWidth="1"/>
    <col min="14082" max="14082" width="10.7109375" style="70" customWidth="1"/>
    <col min="14083" max="14083" width="14.140625" style="70" customWidth="1"/>
    <col min="14084" max="14084" width="15.7109375" style="70" customWidth="1"/>
    <col min="14085" max="14085" width="15.42578125" style="70" customWidth="1"/>
    <col min="14086" max="14086" width="13.42578125" style="70" customWidth="1"/>
    <col min="14087" max="14087" width="16.5703125" style="70" customWidth="1"/>
    <col min="14088" max="14088" width="2" style="70" customWidth="1"/>
    <col min="14089" max="14089" width="14.140625" style="70" customWidth="1"/>
    <col min="14090" max="14336" width="9.140625" style="70"/>
    <col min="14337" max="14337" width="4" style="70" bestFit="1" customWidth="1"/>
    <col min="14338" max="14338" width="10.7109375" style="70" customWidth="1"/>
    <col min="14339" max="14339" width="14.140625" style="70" customWidth="1"/>
    <col min="14340" max="14340" width="15.7109375" style="70" customWidth="1"/>
    <col min="14341" max="14341" width="15.42578125" style="70" customWidth="1"/>
    <col min="14342" max="14342" width="13.42578125" style="70" customWidth="1"/>
    <col min="14343" max="14343" width="16.5703125" style="70" customWidth="1"/>
    <col min="14344" max="14344" width="2" style="70" customWidth="1"/>
    <col min="14345" max="14345" width="14.140625" style="70" customWidth="1"/>
    <col min="14346" max="14592" width="9.140625" style="70"/>
    <col min="14593" max="14593" width="4" style="70" bestFit="1" customWidth="1"/>
    <col min="14594" max="14594" width="10.7109375" style="70" customWidth="1"/>
    <col min="14595" max="14595" width="14.140625" style="70" customWidth="1"/>
    <col min="14596" max="14596" width="15.7109375" style="70" customWidth="1"/>
    <col min="14597" max="14597" width="15.42578125" style="70" customWidth="1"/>
    <col min="14598" max="14598" width="13.42578125" style="70" customWidth="1"/>
    <col min="14599" max="14599" width="16.5703125" style="70" customWidth="1"/>
    <col min="14600" max="14600" width="2" style="70" customWidth="1"/>
    <col min="14601" max="14601" width="14.140625" style="70" customWidth="1"/>
    <col min="14602" max="14848" width="9.140625" style="70"/>
    <col min="14849" max="14849" width="4" style="70" bestFit="1" customWidth="1"/>
    <col min="14850" max="14850" width="10.7109375" style="70" customWidth="1"/>
    <col min="14851" max="14851" width="14.140625" style="70" customWidth="1"/>
    <col min="14852" max="14852" width="15.7109375" style="70" customWidth="1"/>
    <col min="14853" max="14853" width="15.42578125" style="70" customWidth="1"/>
    <col min="14854" max="14854" width="13.42578125" style="70" customWidth="1"/>
    <col min="14855" max="14855" width="16.5703125" style="70" customWidth="1"/>
    <col min="14856" max="14856" width="2" style="70" customWidth="1"/>
    <col min="14857" max="14857" width="14.140625" style="70" customWidth="1"/>
    <col min="14858" max="15104" width="9.140625" style="70"/>
    <col min="15105" max="15105" width="4" style="70" bestFit="1" customWidth="1"/>
    <col min="15106" max="15106" width="10.7109375" style="70" customWidth="1"/>
    <col min="15107" max="15107" width="14.140625" style="70" customWidth="1"/>
    <col min="15108" max="15108" width="15.7109375" style="70" customWidth="1"/>
    <col min="15109" max="15109" width="15.42578125" style="70" customWidth="1"/>
    <col min="15110" max="15110" width="13.42578125" style="70" customWidth="1"/>
    <col min="15111" max="15111" width="16.5703125" style="70" customWidth="1"/>
    <col min="15112" max="15112" width="2" style="70" customWidth="1"/>
    <col min="15113" max="15113" width="14.140625" style="70" customWidth="1"/>
    <col min="15114" max="15360" width="9.140625" style="70"/>
    <col min="15361" max="15361" width="4" style="70" bestFit="1" customWidth="1"/>
    <col min="15362" max="15362" width="10.7109375" style="70" customWidth="1"/>
    <col min="15363" max="15363" width="14.140625" style="70" customWidth="1"/>
    <col min="15364" max="15364" width="15.7109375" style="70" customWidth="1"/>
    <col min="15365" max="15365" width="15.42578125" style="70" customWidth="1"/>
    <col min="15366" max="15366" width="13.42578125" style="70" customWidth="1"/>
    <col min="15367" max="15367" width="16.5703125" style="70" customWidth="1"/>
    <col min="15368" max="15368" width="2" style="70" customWidth="1"/>
    <col min="15369" max="15369" width="14.140625" style="70" customWidth="1"/>
    <col min="15370" max="15616" width="9.140625" style="70"/>
    <col min="15617" max="15617" width="4" style="70" bestFit="1" customWidth="1"/>
    <col min="15618" max="15618" width="10.7109375" style="70" customWidth="1"/>
    <col min="15619" max="15619" width="14.140625" style="70" customWidth="1"/>
    <col min="15620" max="15620" width="15.7109375" style="70" customWidth="1"/>
    <col min="15621" max="15621" width="15.42578125" style="70" customWidth="1"/>
    <col min="15622" max="15622" width="13.42578125" style="70" customWidth="1"/>
    <col min="15623" max="15623" width="16.5703125" style="70" customWidth="1"/>
    <col min="15624" max="15624" width="2" style="70" customWidth="1"/>
    <col min="15625" max="15625" width="14.140625" style="70" customWidth="1"/>
    <col min="15626" max="15872" width="9.140625" style="70"/>
    <col min="15873" max="15873" width="4" style="70" bestFit="1" customWidth="1"/>
    <col min="15874" max="15874" width="10.7109375" style="70" customWidth="1"/>
    <col min="15875" max="15875" width="14.140625" style="70" customWidth="1"/>
    <col min="15876" max="15876" width="15.7109375" style="70" customWidth="1"/>
    <col min="15877" max="15877" width="15.42578125" style="70" customWidth="1"/>
    <col min="15878" max="15878" width="13.42578125" style="70" customWidth="1"/>
    <col min="15879" max="15879" width="16.5703125" style="70" customWidth="1"/>
    <col min="15880" max="15880" width="2" style="70" customWidth="1"/>
    <col min="15881" max="15881" width="14.140625" style="70" customWidth="1"/>
    <col min="15882" max="16128" width="9.140625" style="70"/>
    <col min="16129" max="16129" width="4" style="70" bestFit="1" customWidth="1"/>
    <col min="16130" max="16130" width="10.7109375" style="70" customWidth="1"/>
    <col min="16131" max="16131" width="14.140625" style="70" customWidth="1"/>
    <col min="16132" max="16132" width="15.7109375" style="70" customWidth="1"/>
    <col min="16133" max="16133" width="15.42578125" style="70" customWidth="1"/>
    <col min="16134" max="16134" width="13.42578125" style="70" customWidth="1"/>
    <col min="16135" max="16135" width="16.5703125" style="70" customWidth="1"/>
    <col min="16136" max="16136" width="2" style="70" customWidth="1"/>
    <col min="16137" max="16137" width="14.140625" style="70" customWidth="1"/>
    <col min="16138" max="16384" width="9.140625" style="70"/>
  </cols>
  <sheetData>
    <row r="1" spans="1:9" ht="18">
      <c r="A1" s="274" t="str">
        <f>'11A'!A1</f>
        <v>Q-1(April-June-23)</v>
      </c>
      <c r="B1" s="274"/>
      <c r="C1" s="274"/>
      <c r="D1" s="274"/>
      <c r="E1" s="274"/>
      <c r="F1" s="274"/>
      <c r="G1" s="141"/>
    </row>
    <row r="2" spans="1:9" ht="18">
      <c r="A2" s="331" t="str">
        <f>'11B'!A2</f>
        <v>Year: 2023-24</v>
      </c>
      <c r="B2" s="331"/>
      <c r="C2" s="331"/>
      <c r="D2" s="331"/>
      <c r="E2" s="331"/>
      <c r="F2" s="331"/>
      <c r="G2" s="331"/>
    </row>
    <row r="3" spans="1:9" ht="18">
      <c r="A3" s="329" t="s">
        <v>320</v>
      </c>
      <c r="B3" s="329"/>
      <c r="C3" s="329"/>
      <c r="D3" s="329"/>
      <c r="E3" s="329"/>
      <c r="F3" s="329"/>
      <c r="G3" s="329"/>
    </row>
    <row r="4" spans="1:9" ht="117.75" customHeight="1">
      <c r="A4" s="123" t="s">
        <v>321</v>
      </c>
      <c r="B4" s="123" t="s">
        <v>322</v>
      </c>
      <c r="C4" s="123" t="s">
        <v>323</v>
      </c>
      <c r="D4" s="123" t="s">
        <v>324</v>
      </c>
      <c r="E4" s="123" t="s">
        <v>310</v>
      </c>
      <c r="F4" s="123"/>
      <c r="G4" s="123"/>
      <c r="I4" s="332" t="s">
        <v>299</v>
      </c>
    </row>
    <row r="5" spans="1:9" s="145" customFormat="1" ht="18.75" thickBot="1">
      <c r="A5" s="142">
        <v>1</v>
      </c>
      <c r="B5" s="143">
        <v>2</v>
      </c>
      <c r="C5" s="143">
        <v>3</v>
      </c>
      <c r="D5" s="143">
        <v>4</v>
      </c>
      <c r="E5" s="143">
        <v>5</v>
      </c>
      <c r="F5" s="143">
        <v>6</v>
      </c>
      <c r="G5" s="144">
        <v>7</v>
      </c>
      <c r="I5" s="333"/>
    </row>
    <row r="6" spans="1:9" ht="35.1" customHeight="1" thickBot="1">
      <c r="A6" s="109">
        <v>1</v>
      </c>
      <c r="B6" s="146" t="str">
        <f>'11A'!B11</f>
        <v>April' 23</v>
      </c>
      <c r="C6" s="128">
        <v>19548</v>
      </c>
      <c r="D6" s="129">
        <v>2917572</v>
      </c>
      <c r="E6" s="129">
        <v>3487488</v>
      </c>
      <c r="F6" s="129">
        <v>31721246</v>
      </c>
      <c r="G6" s="147">
        <f>F6/E6</f>
        <v>9.0957290749100785</v>
      </c>
      <c r="H6" s="69"/>
      <c r="I6" s="133">
        <v>8.11</v>
      </c>
    </row>
    <row r="7" spans="1:9" ht="35.1" customHeight="1" thickBot="1">
      <c r="A7" s="109">
        <v>2</v>
      </c>
      <c r="B7" s="146" t="str">
        <f>'11A'!B12</f>
        <v>May' 23</v>
      </c>
      <c r="C7" s="128">
        <v>22548</v>
      </c>
      <c r="D7" s="129">
        <v>2984391</v>
      </c>
      <c r="E7" s="129">
        <v>3488823</v>
      </c>
      <c r="F7" s="129">
        <v>34594398</v>
      </c>
      <c r="G7" s="147">
        <f>F7/E7</f>
        <v>9.9157790464004627</v>
      </c>
      <c r="H7" s="69"/>
      <c r="I7" s="133">
        <v>8.8699999999999992</v>
      </c>
    </row>
    <row r="8" spans="1:9" ht="35.1" customHeight="1" thickBot="1">
      <c r="A8" s="109">
        <v>3</v>
      </c>
      <c r="B8" s="146" t="str">
        <f>'11A'!B13</f>
        <v>June' 23</v>
      </c>
      <c r="C8" s="128">
        <v>47873</v>
      </c>
      <c r="D8" s="129">
        <v>3201236</v>
      </c>
      <c r="E8" s="129">
        <v>3497411</v>
      </c>
      <c r="F8" s="129">
        <v>77273633</v>
      </c>
      <c r="G8" s="147">
        <f>F8/E8</f>
        <v>22.094524492546057</v>
      </c>
      <c r="H8" s="69"/>
      <c r="I8" s="133">
        <v>9.77</v>
      </c>
    </row>
    <row r="9" spans="1:9" ht="35.1" customHeight="1">
      <c r="E9" s="148">
        <f>SUM(E6:E8)</f>
        <v>10473722</v>
      </c>
      <c r="F9" s="148">
        <f>SUM(F6:F8)</f>
        <v>143589277</v>
      </c>
      <c r="G9" s="149">
        <f>F9/E9</f>
        <v>13.709479495445841</v>
      </c>
      <c r="I9" s="150">
        <v>8.91</v>
      </c>
    </row>
    <row r="10" spans="1:9">
      <c r="I10" s="151"/>
    </row>
    <row r="11" spans="1:9">
      <c r="I11" s="151"/>
    </row>
  </sheetData>
  <mergeCells count="4">
    <mergeCell ref="A1:F1"/>
    <mergeCell ref="A2:G2"/>
    <mergeCell ref="A3:G3"/>
    <mergeCell ref="I4:I5"/>
  </mergeCells>
  <hyperlinks>
    <hyperlink ref="C6" r:id="rId1" display="http://10.0.0.72/darreport_MAIFISummary_DrillESDSF.php?y=MjAyMw==&amp;m=NA=="/>
    <hyperlink ref="C7" r:id="rId2" display="http://10.0.0.72/darreport_MAIFISummary_DrillESDSF.php?y=MjAyMw==&amp;m=NQ=="/>
    <hyperlink ref="C8" r:id="rId3" display="http://10.0.0.72/darreport_MAIFISummary_DrillESDSF.php?y=MjAyMw==&amp;m=Ng=="/>
  </hyperlinks>
  <printOptions horizontalCentered="1" verticalCentered="1"/>
  <pageMargins left="0.45" right="0.45" top="0.5" bottom="0.5" header="0.3" footer="0.3"/>
  <pageSetup paperSize="9" orientation="landscape" r:id="rId4"/>
  <headerFooter alignWithMargins="0">
    <oddFooter>&amp;L&amp;A</oddFooter>
  </headerFooter>
  <drawing r:id="rId5"/>
  <legacyDrawing r:id="rId6"/>
  <oleObjects>
    <mc:AlternateContent xmlns:mc="http://schemas.openxmlformats.org/markup-compatibility/2006">
      <mc:Choice Requires="x14">
        <oleObject progId="Equation.3" shapeId="3073" r:id="rId7">
          <objectPr defaultSize="0" autoPict="0" r:id="rId8">
            <anchor moveWithCells="1" sizeWithCells="1">
              <from>
                <xdr:col>6</xdr:col>
                <xdr:colOff>104775</xdr:colOff>
                <xdr:row>3</xdr:row>
                <xdr:rowOff>238125</xdr:rowOff>
              </from>
              <to>
                <xdr:col>6</xdr:col>
                <xdr:colOff>962025</xdr:colOff>
                <xdr:row>3</xdr:row>
                <xdr:rowOff>933450</xdr:rowOff>
              </to>
            </anchor>
          </objectPr>
        </oleObject>
      </mc:Choice>
      <mc:Fallback>
        <oleObject progId="Equation.3" shapeId="3073" r:id="rId7"/>
      </mc:Fallback>
    </mc:AlternateContent>
    <mc:AlternateContent xmlns:mc="http://schemas.openxmlformats.org/markup-compatibility/2006">
      <mc:Choice Requires="x14">
        <oleObject progId="Equation.3" shapeId="3074" r:id="rId9">
          <objectPr defaultSize="0" autoPict="0" r:id="rId10">
            <anchor moveWithCells="1" sizeWithCells="1">
              <from>
                <xdr:col>5</xdr:col>
                <xdr:colOff>57150</xdr:colOff>
                <xdr:row>3</xdr:row>
                <xdr:rowOff>352425</xdr:rowOff>
              </from>
              <to>
                <xdr:col>5</xdr:col>
                <xdr:colOff>762000</xdr:colOff>
                <xdr:row>3</xdr:row>
                <xdr:rowOff>762000</xdr:rowOff>
              </to>
            </anchor>
          </objectPr>
        </oleObject>
      </mc:Choice>
      <mc:Fallback>
        <oleObject progId="Equation.3" shapeId="3074" r:id="rId9"/>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1"/>
  <sheetViews>
    <sheetView view="pageBreakPreview" topLeftCell="A4" zoomScale="85" zoomScaleNormal="60" zoomScaleSheetLayoutView="85" workbookViewId="0">
      <selection activeCell="H6" sqref="H6"/>
    </sheetView>
  </sheetViews>
  <sheetFormatPr defaultRowHeight="15.75"/>
  <cols>
    <col min="1" max="1" width="2.140625" style="229" customWidth="1"/>
    <col min="2" max="2" width="15.140625" style="229" customWidth="1"/>
    <col min="3" max="3" width="15.5703125" style="229" customWidth="1"/>
    <col min="4" max="4" width="13.7109375" style="229" customWidth="1"/>
    <col min="5" max="5" width="18.7109375" style="229" customWidth="1"/>
    <col min="6" max="6" width="14.28515625" style="229" customWidth="1"/>
    <col min="7" max="7" width="19.140625" style="229" customWidth="1"/>
    <col min="8" max="8" width="23.42578125" style="229" customWidth="1"/>
    <col min="9" max="9" width="15" style="229" customWidth="1"/>
    <col min="10" max="10" width="9.140625" style="229"/>
    <col min="11" max="13" width="13.7109375" style="229" customWidth="1"/>
    <col min="14" max="14" width="11.7109375" style="229" customWidth="1"/>
    <col min="15" max="15" width="12.140625" style="229" customWidth="1"/>
    <col min="16" max="16" width="11.140625" style="229" customWidth="1"/>
    <col min="17" max="17" width="11.28515625" style="229" customWidth="1"/>
    <col min="18" max="18" width="9.140625" style="229"/>
    <col min="19" max="19" width="18.5703125" style="229" customWidth="1"/>
    <col min="20" max="259" width="9.140625" style="229"/>
    <col min="260" max="260" width="13.85546875" style="229" customWidth="1"/>
    <col min="261" max="261" width="15.5703125" style="229" customWidth="1"/>
    <col min="262" max="262" width="13.7109375" style="229" customWidth="1"/>
    <col min="263" max="263" width="18.7109375" style="229" customWidth="1"/>
    <col min="264" max="264" width="14.28515625" style="229" customWidth="1"/>
    <col min="265" max="265" width="19.140625" style="229" customWidth="1"/>
    <col min="266" max="266" width="23.42578125" style="229" customWidth="1"/>
    <col min="267" max="515" width="9.140625" style="229"/>
    <col min="516" max="516" width="13.85546875" style="229" customWidth="1"/>
    <col min="517" max="517" width="15.5703125" style="229" customWidth="1"/>
    <col min="518" max="518" width="13.7109375" style="229" customWidth="1"/>
    <col min="519" max="519" width="18.7109375" style="229" customWidth="1"/>
    <col min="520" max="520" width="14.28515625" style="229" customWidth="1"/>
    <col min="521" max="521" width="19.140625" style="229" customWidth="1"/>
    <col min="522" max="522" width="23.42578125" style="229" customWidth="1"/>
    <col min="523" max="771" width="9.140625" style="229"/>
    <col min="772" max="772" width="13.85546875" style="229" customWidth="1"/>
    <col min="773" max="773" width="15.5703125" style="229" customWidth="1"/>
    <col min="774" max="774" width="13.7109375" style="229" customWidth="1"/>
    <col min="775" max="775" width="18.7109375" style="229" customWidth="1"/>
    <col min="776" max="776" width="14.28515625" style="229" customWidth="1"/>
    <col min="777" max="777" width="19.140625" style="229" customWidth="1"/>
    <col min="778" max="778" width="23.42578125" style="229" customWidth="1"/>
    <col min="779" max="1027" width="9.140625" style="229"/>
    <col min="1028" max="1028" width="13.85546875" style="229" customWidth="1"/>
    <col min="1029" max="1029" width="15.5703125" style="229" customWidth="1"/>
    <col min="1030" max="1030" width="13.7109375" style="229" customWidth="1"/>
    <col min="1031" max="1031" width="18.7109375" style="229" customWidth="1"/>
    <col min="1032" max="1032" width="14.28515625" style="229" customWidth="1"/>
    <col min="1033" max="1033" width="19.140625" style="229" customWidth="1"/>
    <col min="1034" max="1034" width="23.42578125" style="229" customWidth="1"/>
    <col min="1035" max="1283" width="9.140625" style="229"/>
    <col min="1284" max="1284" width="13.85546875" style="229" customWidth="1"/>
    <col min="1285" max="1285" width="15.5703125" style="229" customWidth="1"/>
    <col min="1286" max="1286" width="13.7109375" style="229" customWidth="1"/>
    <col min="1287" max="1287" width="18.7109375" style="229" customWidth="1"/>
    <col min="1288" max="1288" width="14.28515625" style="229" customWidth="1"/>
    <col min="1289" max="1289" width="19.140625" style="229" customWidth="1"/>
    <col min="1290" max="1290" width="23.42578125" style="229" customWidth="1"/>
    <col min="1291" max="1539" width="9.140625" style="229"/>
    <col min="1540" max="1540" width="13.85546875" style="229" customWidth="1"/>
    <col min="1541" max="1541" width="15.5703125" style="229" customWidth="1"/>
    <col min="1542" max="1542" width="13.7109375" style="229" customWidth="1"/>
    <col min="1543" max="1543" width="18.7109375" style="229" customWidth="1"/>
    <col min="1544" max="1544" width="14.28515625" style="229" customWidth="1"/>
    <col min="1545" max="1545" width="19.140625" style="229" customWidth="1"/>
    <col min="1546" max="1546" width="23.42578125" style="229" customWidth="1"/>
    <col min="1547" max="1795" width="9.140625" style="229"/>
    <col min="1796" max="1796" width="13.85546875" style="229" customWidth="1"/>
    <col min="1797" max="1797" width="15.5703125" style="229" customWidth="1"/>
    <col min="1798" max="1798" width="13.7109375" style="229" customWidth="1"/>
    <col min="1799" max="1799" width="18.7109375" style="229" customWidth="1"/>
    <col min="1800" max="1800" width="14.28515625" style="229" customWidth="1"/>
    <col min="1801" max="1801" width="19.140625" style="229" customWidth="1"/>
    <col min="1802" max="1802" width="23.42578125" style="229" customWidth="1"/>
    <col min="1803" max="2051" width="9.140625" style="229"/>
    <col min="2052" max="2052" width="13.85546875" style="229" customWidth="1"/>
    <col min="2053" max="2053" width="15.5703125" style="229" customWidth="1"/>
    <col min="2054" max="2054" width="13.7109375" style="229" customWidth="1"/>
    <col min="2055" max="2055" width="18.7109375" style="229" customWidth="1"/>
    <col min="2056" max="2056" width="14.28515625" style="229" customWidth="1"/>
    <col min="2057" max="2057" width="19.140625" style="229" customWidth="1"/>
    <col min="2058" max="2058" width="23.42578125" style="229" customWidth="1"/>
    <col min="2059" max="2307" width="9.140625" style="229"/>
    <col min="2308" max="2308" width="13.85546875" style="229" customWidth="1"/>
    <col min="2309" max="2309" width="15.5703125" style="229" customWidth="1"/>
    <col min="2310" max="2310" width="13.7109375" style="229" customWidth="1"/>
    <col min="2311" max="2311" width="18.7109375" style="229" customWidth="1"/>
    <col min="2312" max="2312" width="14.28515625" style="229" customWidth="1"/>
    <col min="2313" max="2313" width="19.140625" style="229" customWidth="1"/>
    <col min="2314" max="2314" width="23.42578125" style="229" customWidth="1"/>
    <col min="2315" max="2563" width="9.140625" style="229"/>
    <col min="2564" max="2564" width="13.85546875" style="229" customWidth="1"/>
    <col min="2565" max="2565" width="15.5703125" style="229" customWidth="1"/>
    <col min="2566" max="2566" width="13.7109375" style="229" customWidth="1"/>
    <col min="2567" max="2567" width="18.7109375" style="229" customWidth="1"/>
    <col min="2568" max="2568" width="14.28515625" style="229" customWidth="1"/>
    <col min="2569" max="2569" width="19.140625" style="229" customWidth="1"/>
    <col min="2570" max="2570" width="23.42578125" style="229" customWidth="1"/>
    <col min="2571" max="2819" width="9.140625" style="229"/>
    <col min="2820" max="2820" width="13.85546875" style="229" customWidth="1"/>
    <col min="2821" max="2821" width="15.5703125" style="229" customWidth="1"/>
    <col min="2822" max="2822" width="13.7109375" style="229" customWidth="1"/>
    <col min="2823" max="2823" width="18.7109375" style="229" customWidth="1"/>
    <col min="2824" max="2824" width="14.28515625" style="229" customWidth="1"/>
    <col min="2825" max="2825" width="19.140625" style="229" customWidth="1"/>
    <col min="2826" max="2826" width="23.42578125" style="229" customWidth="1"/>
    <col min="2827" max="3075" width="9.140625" style="229"/>
    <col min="3076" max="3076" width="13.85546875" style="229" customWidth="1"/>
    <col min="3077" max="3077" width="15.5703125" style="229" customWidth="1"/>
    <col min="3078" max="3078" width="13.7109375" style="229" customWidth="1"/>
    <col min="3079" max="3079" width="18.7109375" style="229" customWidth="1"/>
    <col min="3080" max="3080" width="14.28515625" style="229" customWidth="1"/>
    <col min="3081" max="3081" width="19.140625" style="229" customWidth="1"/>
    <col min="3082" max="3082" width="23.42578125" style="229" customWidth="1"/>
    <col min="3083" max="3331" width="9.140625" style="229"/>
    <col min="3332" max="3332" width="13.85546875" style="229" customWidth="1"/>
    <col min="3333" max="3333" width="15.5703125" style="229" customWidth="1"/>
    <col min="3334" max="3334" width="13.7109375" style="229" customWidth="1"/>
    <col min="3335" max="3335" width="18.7109375" style="229" customWidth="1"/>
    <col min="3336" max="3336" width="14.28515625" style="229" customWidth="1"/>
    <col min="3337" max="3337" width="19.140625" style="229" customWidth="1"/>
    <col min="3338" max="3338" width="23.42578125" style="229" customWidth="1"/>
    <col min="3339" max="3587" width="9.140625" style="229"/>
    <col min="3588" max="3588" width="13.85546875" style="229" customWidth="1"/>
    <col min="3589" max="3589" width="15.5703125" style="229" customWidth="1"/>
    <col min="3590" max="3590" width="13.7109375" style="229" customWidth="1"/>
    <col min="3591" max="3591" width="18.7109375" style="229" customWidth="1"/>
    <col min="3592" max="3592" width="14.28515625" style="229" customWidth="1"/>
    <col min="3593" max="3593" width="19.140625" style="229" customWidth="1"/>
    <col min="3594" max="3594" width="23.42578125" style="229" customWidth="1"/>
    <col min="3595" max="3843" width="9.140625" style="229"/>
    <col min="3844" max="3844" width="13.85546875" style="229" customWidth="1"/>
    <col min="3845" max="3845" width="15.5703125" style="229" customWidth="1"/>
    <col min="3846" max="3846" width="13.7109375" style="229" customWidth="1"/>
    <col min="3847" max="3847" width="18.7109375" style="229" customWidth="1"/>
    <col min="3848" max="3848" width="14.28515625" style="229" customWidth="1"/>
    <col min="3849" max="3849" width="19.140625" style="229" customWidth="1"/>
    <col min="3850" max="3850" width="23.42578125" style="229" customWidth="1"/>
    <col min="3851" max="4099" width="9.140625" style="229"/>
    <col min="4100" max="4100" width="13.85546875" style="229" customWidth="1"/>
    <col min="4101" max="4101" width="15.5703125" style="229" customWidth="1"/>
    <col min="4102" max="4102" width="13.7109375" style="229" customWidth="1"/>
    <col min="4103" max="4103" width="18.7109375" style="229" customWidth="1"/>
    <col min="4104" max="4104" width="14.28515625" style="229" customWidth="1"/>
    <col min="4105" max="4105" width="19.140625" style="229" customWidth="1"/>
    <col min="4106" max="4106" width="23.42578125" style="229" customWidth="1"/>
    <col min="4107" max="4355" width="9.140625" style="229"/>
    <col min="4356" max="4356" width="13.85546875" style="229" customWidth="1"/>
    <col min="4357" max="4357" width="15.5703125" style="229" customWidth="1"/>
    <col min="4358" max="4358" width="13.7109375" style="229" customWidth="1"/>
    <col min="4359" max="4359" width="18.7109375" style="229" customWidth="1"/>
    <col min="4360" max="4360" width="14.28515625" style="229" customWidth="1"/>
    <col min="4361" max="4361" width="19.140625" style="229" customWidth="1"/>
    <col min="4362" max="4362" width="23.42578125" style="229" customWidth="1"/>
    <col min="4363" max="4611" width="9.140625" style="229"/>
    <col min="4612" max="4612" width="13.85546875" style="229" customWidth="1"/>
    <col min="4613" max="4613" width="15.5703125" style="229" customWidth="1"/>
    <col min="4614" max="4614" width="13.7109375" style="229" customWidth="1"/>
    <col min="4615" max="4615" width="18.7109375" style="229" customWidth="1"/>
    <col min="4616" max="4616" width="14.28515625" style="229" customWidth="1"/>
    <col min="4617" max="4617" width="19.140625" style="229" customWidth="1"/>
    <col min="4618" max="4618" width="23.42578125" style="229" customWidth="1"/>
    <col min="4619" max="4867" width="9.140625" style="229"/>
    <col min="4868" max="4868" width="13.85546875" style="229" customWidth="1"/>
    <col min="4869" max="4869" width="15.5703125" style="229" customWidth="1"/>
    <col min="4870" max="4870" width="13.7109375" style="229" customWidth="1"/>
    <col min="4871" max="4871" width="18.7109375" style="229" customWidth="1"/>
    <col min="4872" max="4872" width="14.28515625" style="229" customWidth="1"/>
    <col min="4873" max="4873" width="19.140625" style="229" customWidth="1"/>
    <col min="4874" max="4874" width="23.42578125" style="229" customWidth="1"/>
    <col min="4875" max="5123" width="9.140625" style="229"/>
    <col min="5124" max="5124" width="13.85546875" style="229" customWidth="1"/>
    <col min="5125" max="5125" width="15.5703125" style="229" customWidth="1"/>
    <col min="5126" max="5126" width="13.7109375" style="229" customWidth="1"/>
    <col min="5127" max="5127" width="18.7109375" style="229" customWidth="1"/>
    <col min="5128" max="5128" width="14.28515625" style="229" customWidth="1"/>
    <col min="5129" max="5129" width="19.140625" style="229" customWidth="1"/>
    <col min="5130" max="5130" width="23.42578125" style="229" customWidth="1"/>
    <col min="5131" max="5379" width="9.140625" style="229"/>
    <col min="5380" max="5380" width="13.85546875" style="229" customWidth="1"/>
    <col min="5381" max="5381" width="15.5703125" style="229" customWidth="1"/>
    <col min="5382" max="5382" width="13.7109375" style="229" customWidth="1"/>
    <col min="5383" max="5383" width="18.7109375" style="229" customWidth="1"/>
    <col min="5384" max="5384" width="14.28515625" style="229" customWidth="1"/>
    <col min="5385" max="5385" width="19.140625" style="229" customWidth="1"/>
    <col min="5386" max="5386" width="23.42578125" style="229" customWidth="1"/>
    <col min="5387" max="5635" width="9.140625" style="229"/>
    <col min="5636" max="5636" width="13.85546875" style="229" customWidth="1"/>
    <col min="5637" max="5637" width="15.5703125" style="229" customWidth="1"/>
    <col min="5638" max="5638" width="13.7109375" style="229" customWidth="1"/>
    <col min="5639" max="5639" width="18.7109375" style="229" customWidth="1"/>
    <col min="5640" max="5640" width="14.28515625" style="229" customWidth="1"/>
    <col min="5641" max="5641" width="19.140625" style="229" customWidth="1"/>
    <col min="5642" max="5642" width="23.42578125" style="229" customWidth="1"/>
    <col min="5643" max="5891" width="9.140625" style="229"/>
    <col min="5892" max="5892" width="13.85546875" style="229" customWidth="1"/>
    <col min="5893" max="5893" width="15.5703125" style="229" customWidth="1"/>
    <col min="5894" max="5894" width="13.7109375" style="229" customWidth="1"/>
    <col min="5895" max="5895" width="18.7109375" style="229" customWidth="1"/>
    <col min="5896" max="5896" width="14.28515625" style="229" customWidth="1"/>
    <col min="5897" max="5897" width="19.140625" style="229" customWidth="1"/>
    <col min="5898" max="5898" width="23.42578125" style="229" customWidth="1"/>
    <col min="5899" max="6147" width="9.140625" style="229"/>
    <col min="6148" max="6148" width="13.85546875" style="229" customWidth="1"/>
    <col min="6149" max="6149" width="15.5703125" style="229" customWidth="1"/>
    <col min="6150" max="6150" width="13.7109375" style="229" customWidth="1"/>
    <col min="6151" max="6151" width="18.7109375" style="229" customWidth="1"/>
    <col min="6152" max="6152" width="14.28515625" style="229" customWidth="1"/>
    <col min="6153" max="6153" width="19.140625" style="229" customWidth="1"/>
    <col min="6154" max="6154" width="23.42578125" style="229" customWidth="1"/>
    <col min="6155" max="6403" width="9.140625" style="229"/>
    <col min="6404" max="6404" width="13.85546875" style="229" customWidth="1"/>
    <col min="6405" max="6405" width="15.5703125" style="229" customWidth="1"/>
    <col min="6406" max="6406" width="13.7109375" style="229" customWidth="1"/>
    <col min="6407" max="6407" width="18.7109375" style="229" customWidth="1"/>
    <col min="6408" max="6408" width="14.28515625" style="229" customWidth="1"/>
    <col min="6409" max="6409" width="19.140625" style="229" customWidth="1"/>
    <col min="6410" max="6410" width="23.42578125" style="229" customWidth="1"/>
    <col min="6411" max="6659" width="9.140625" style="229"/>
    <col min="6660" max="6660" width="13.85546875" style="229" customWidth="1"/>
    <col min="6661" max="6661" width="15.5703125" style="229" customWidth="1"/>
    <col min="6662" max="6662" width="13.7109375" style="229" customWidth="1"/>
    <col min="6663" max="6663" width="18.7109375" style="229" customWidth="1"/>
    <col min="6664" max="6664" width="14.28515625" style="229" customWidth="1"/>
    <col min="6665" max="6665" width="19.140625" style="229" customWidth="1"/>
    <col min="6666" max="6666" width="23.42578125" style="229" customWidth="1"/>
    <col min="6667" max="6915" width="9.140625" style="229"/>
    <col min="6916" max="6916" width="13.85546875" style="229" customWidth="1"/>
    <col min="6917" max="6917" width="15.5703125" style="229" customWidth="1"/>
    <col min="6918" max="6918" width="13.7109375" style="229" customWidth="1"/>
    <col min="6919" max="6919" width="18.7109375" style="229" customWidth="1"/>
    <col min="6920" max="6920" width="14.28515625" style="229" customWidth="1"/>
    <col min="6921" max="6921" width="19.140625" style="229" customWidth="1"/>
    <col min="6922" max="6922" width="23.42578125" style="229" customWidth="1"/>
    <col min="6923" max="7171" width="9.140625" style="229"/>
    <col min="7172" max="7172" width="13.85546875" style="229" customWidth="1"/>
    <col min="7173" max="7173" width="15.5703125" style="229" customWidth="1"/>
    <col min="7174" max="7174" width="13.7109375" style="229" customWidth="1"/>
    <col min="7175" max="7175" width="18.7109375" style="229" customWidth="1"/>
    <col min="7176" max="7176" width="14.28515625" style="229" customWidth="1"/>
    <col min="7177" max="7177" width="19.140625" style="229" customWidth="1"/>
    <col min="7178" max="7178" width="23.42578125" style="229" customWidth="1"/>
    <col min="7179" max="7427" width="9.140625" style="229"/>
    <col min="7428" max="7428" width="13.85546875" style="229" customWidth="1"/>
    <col min="7429" max="7429" width="15.5703125" style="229" customWidth="1"/>
    <col min="7430" max="7430" width="13.7109375" style="229" customWidth="1"/>
    <col min="7431" max="7431" width="18.7109375" style="229" customWidth="1"/>
    <col min="7432" max="7432" width="14.28515625" style="229" customWidth="1"/>
    <col min="7433" max="7433" width="19.140625" style="229" customWidth="1"/>
    <col min="7434" max="7434" width="23.42578125" style="229" customWidth="1"/>
    <col min="7435" max="7683" width="9.140625" style="229"/>
    <col min="7684" max="7684" width="13.85546875" style="229" customWidth="1"/>
    <col min="7685" max="7685" width="15.5703125" style="229" customWidth="1"/>
    <col min="7686" max="7686" width="13.7109375" style="229" customWidth="1"/>
    <col min="7687" max="7687" width="18.7109375" style="229" customWidth="1"/>
    <col min="7688" max="7688" width="14.28515625" style="229" customWidth="1"/>
    <col min="7689" max="7689" width="19.140625" style="229" customWidth="1"/>
    <col min="7690" max="7690" width="23.42578125" style="229" customWidth="1"/>
    <col min="7691" max="7939" width="9.140625" style="229"/>
    <col min="7940" max="7940" width="13.85546875" style="229" customWidth="1"/>
    <col min="7941" max="7941" width="15.5703125" style="229" customWidth="1"/>
    <col min="7942" max="7942" width="13.7109375" style="229" customWidth="1"/>
    <col min="7943" max="7943" width="18.7109375" style="229" customWidth="1"/>
    <col min="7944" max="7944" width="14.28515625" style="229" customWidth="1"/>
    <col min="7945" max="7945" width="19.140625" style="229" customWidth="1"/>
    <col min="7946" max="7946" width="23.42578125" style="229" customWidth="1"/>
    <col min="7947" max="8195" width="9.140625" style="229"/>
    <col min="8196" max="8196" width="13.85546875" style="229" customWidth="1"/>
    <col min="8197" max="8197" width="15.5703125" style="229" customWidth="1"/>
    <col min="8198" max="8198" width="13.7109375" style="229" customWidth="1"/>
    <col min="8199" max="8199" width="18.7109375" style="229" customWidth="1"/>
    <col min="8200" max="8200" width="14.28515625" style="229" customWidth="1"/>
    <col min="8201" max="8201" width="19.140625" style="229" customWidth="1"/>
    <col min="8202" max="8202" width="23.42578125" style="229" customWidth="1"/>
    <col min="8203" max="8451" width="9.140625" style="229"/>
    <col min="8452" max="8452" width="13.85546875" style="229" customWidth="1"/>
    <col min="8453" max="8453" width="15.5703125" style="229" customWidth="1"/>
    <col min="8454" max="8454" width="13.7109375" style="229" customWidth="1"/>
    <col min="8455" max="8455" width="18.7109375" style="229" customWidth="1"/>
    <col min="8456" max="8456" width="14.28515625" style="229" customWidth="1"/>
    <col min="8457" max="8457" width="19.140625" style="229" customWidth="1"/>
    <col min="8458" max="8458" width="23.42578125" style="229" customWidth="1"/>
    <col min="8459" max="8707" width="9.140625" style="229"/>
    <col min="8708" max="8708" width="13.85546875" style="229" customWidth="1"/>
    <col min="8709" max="8709" width="15.5703125" style="229" customWidth="1"/>
    <col min="8710" max="8710" width="13.7109375" style="229" customWidth="1"/>
    <col min="8711" max="8711" width="18.7109375" style="229" customWidth="1"/>
    <col min="8712" max="8712" width="14.28515625" style="229" customWidth="1"/>
    <col min="8713" max="8713" width="19.140625" style="229" customWidth="1"/>
    <col min="8714" max="8714" width="23.42578125" style="229" customWidth="1"/>
    <col min="8715" max="8963" width="9.140625" style="229"/>
    <col min="8964" max="8964" width="13.85546875" style="229" customWidth="1"/>
    <col min="8965" max="8965" width="15.5703125" style="229" customWidth="1"/>
    <col min="8966" max="8966" width="13.7109375" style="229" customWidth="1"/>
    <col min="8967" max="8967" width="18.7109375" style="229" customWidth="1"/>
    <col min="8968" max="8968" width="14.28515625" style="229" customWidth="1"/>
    <col min="8969" max="8969" width="19.140625" style="229" customWidth="1"/>
    <col min="8970" max="8970" width="23.42578125" style="229" customWidth="1"/>
    <col min="8971" max="9219" width="9.140625" style="229"/>
    <col min="9220" max="9220" width="13.85546875" style="229" customWidth="1"/>
    <col min="9221" max="9221" width="15.5703125" style="229" customWidth="1"/>
    <col min="9222" max="9222" width="13.7109375" style="229" customWidth="1"/>
    <col min="9223" max="9223" width="18.7109375" style="229" customWidth="1"/>
    <col min="9224" max="9224" width="14.28515625" style="229" customWidth="1"/>
    <col min="9225" max="9225" width="19.140625" style="229" customWidth="1"/>
    <col min="9226" max="9226" width="23.42578125" style="229" customWidth="1"/>
    <col min="9227" max="9475" width="9.140625" style="229"/>
    <col min="9476" max="9476" width="13.85546875" style="229" customWidth="1"/>
    <col min="9477" max="9477" width="15.5703125" style="229" customWidth="1"/>
    <col min="9478" max="9478" width="13.7109375" style="229" customWidth="1"/>
    <col min="9479" max="9479" width="18.7109375" style="229" customWidth="1"/>
    <col min="9480" max="9480" width="14.28515625" style="229" customWidth="1"/>
    <col min="9481" max="9481" width="19.140625" style="229" customWidth="1"/>
    <col min="9482" max="9482" width="23.42578125" style="229" customWidth="1"/>
    <col min="9483" max="9731" width="9.140625" style="229"/>
    <col min="9732" max="9732" width="13.85546875" style="229" customWidth="1"/>
    <col min="9733" max="9733" width="15.5703125" style="229" customWidth="1"/>
    <col min="9734" max="9734" width="13.7109375" style="229" customWidth="1"/>
    <col min="9735" max="9735" width="18.7109375" style="229" customWidth="1"/>
    <col min="9736" max="9736" width="14.28515625" style="229" customWidth="1"/>
    <col min="9737" max="9737" width="19.140625" style="229" customWidth="1"/>
    <col min="9738" max="9738" width="23.42578125" style="229" customWidth="1"/>
    <col min="9739" max="9987" width="9.140625" style="229"/>
    <col min="9988" max="9988" width="13.85546875" style="229" customWidth="1"/>
    <col min="9989" max="9989" width="15.5703125" style="229" customWidth="1"/>
    <col min="9990" max="9990" width="13.7109375" style="229" customWidth="1"/>
    <col min="9991" max="9991" width="18.7109375" style="229" customWidth="1"/>
    <col min="9992" max="9992" width="14.28515625" style="229" customWidth="1"/>
    <col min="9993" max="9993" width="19.140625" style="229" customWidth="1"/>
    <col min="9994" max="9994" width="23.42578125" style="229" customWidth="1"/>
    <col min="9995" max="10243" width="9.140625" style="229"/>
    <col min="10244" max="10244" width="13.85546875" style="229" customWidth="1"/>
    <col min="10245" max="10245" width="15.5703125" style="229" customWidth="1"/>
    <col min="10246" max="10246" width="13.7109375" style="229" customWidth="1"/>
    <col min="10247" max="10247" width="18.7109375" style="229" customWidth="1"/>
    <col min="10248" max="10248" width="14.28515625" style="229" customWidth="1"/>
    <col min="10249" max="10249" width="19.140625" style="229" customWidth="1"/>
    <col min="10250" max="10250" width="23.42578125" style="229" customWidth="1"/>
    <col min="10251" max="10499" width="9.140625" style="229"/>
    <col min="10500" max="10500" width="13.85546875" style="229" customWidth="1"/>
    <col min="10501" max="10501" width="15.5703125" style="229" customWidth="1"/>
    <col min="10502" max="10502" width="13.7109375" style="229" customWidth="1"/>
    <col min="10503" max="10503" width="18.7109375" style="229" customWidth="1"/>
    <col min="10504" max="10504" width="14.28515625" style="229" customWidth="1"/>
    <col min="10505" max="10505" width="19.140625" style="229" customWidth="1"/>
    <col min="10506" max="10506" width="23.42578125" style="229" customWidth="1"/>
    <col min="10507" max="10755" width="9.140625" style="229"/>
    <col min="10756" max="10756" width="13.85546875" style="229" customWidth="1"/>
    <col min="10757" max="10757" width="15.5703125" style="229" customWidth="1"/>
    <col min="10758" max="10758" width="13.7109375" style="229" customWidth="1"/>
    <col min="10759" max="10759" width="18.7109375" style="229" customWidth="1"/>
    <col min="10760" max="10760" width="14.28515625" style="229" customWidth="1"/>
    <col min="10761" max="10761" width="19.140625" style="229" customWidth="1"/>
    <col min="10762" max="10762" width="23.42578125" style="229" customWidth="1"/>
    <col min="10763" max="11011" width="9.140625" style="229"/>
    <col min="11012" max="11012" width="13.85546875" style="229" customWidth="1"/>
    <col min="11013" max="11013" width="15.5703125" style="229" customWidth="1"/>
    <col min="11014" max="11014" width="13.7109375" style="229" customWidth="1"/>
    <col min="11015" max="11015" width="18.7109375" style="229" customWidth="1"/>
    <col min="11016" max="11016" width="14.28515625" style="229" customWidth="1"/>
    <col min="11017" max="11017" width="19.140625" style="229" customWidth="1"/>
    <col min="11018" max="11018" width="23.42578125" style="229" customWidth="1"/>
    <col min="11019" max="11267" width="9.140625" style="229"/>
    <col min="11268" max="11268" width="13.85546875" style="229" customWidth="1"/>
    <col min="11269" max="11269" width="15.5703125" style="229" customWidth="1"/>
    <col min="11270" max="11270" width="13.7109375" style="229" customWidth="1"/>
    <col min="11271" max="11271" width="18.7109375" style="229" customWidth="1"/>
    <col min="11272" max="11272" width="14.28515625" style="229" customWidth="1"/>
    <col min="11273" max="11273" width="19.140625" style="229" customWidth="1"/>
    <col min="11274" max="11274" width="23.42578125" style="229" customWidth="1"/>
    <col min="11275" max="11523" width="9.140625" style="229"/>
    <col min="11524" max="11524" width="13.85546875" style="229" customWidth="1"/>
    <col min="11525" max="11525" width="15.5703125" style="229" customWidth="1"/>
    <col min="11526" max="11526" width="13.7109375" style="229" customWidth="1"/>
    <col min="11527" max="11527" width="18.7109375" style="229" customWidth="1"/>
    <col min="11528" max="11528" width="14.28515625" style="229" customWidth="1"/>
    <col min="11529" max="11529" width="19.140625" style="229" customWidth="1"/>
    <col min="11530" max="11530" width="23.42578125" style="229" customWidth="1"/>
    <col min="11531" max="11779" width="9.140625" style="229"/>
    <col min="11780" max="11780" width="13.85546875" style="229" customWidth="1"/>
    <col min="11781" max="11781" width="15.5703125" style="229" customWidth="1"/>
    <col min="11782" max="11782" width="13.7109375" style="229" customWidth="1"/>
    <col min="11783" max="11783" width="18.7109375" style="229" customWidth="1"/>
    <col min="11784" max="11784" width="14.28515625" style="229" customWidth="1"/>
    <col min="11785" max="11785" width="19.140625" style="229" customWidth="1"/>
    <col min="11786" max="11786" width="23.42578125" style="229" customWidth="1"/>
    <col min="11787" max="12035" width="9.140625" style="229"/>
    <col min="12036" max="12036" width="13.85546875" style="229" customWidth="1"/>
    <col min="12037" max="12037" width="15.5703125" style="229" customWidth="1"/>
    <col min="12038" max="12038" width="13.7109375" style="229" customWidth="1"/>
    <col min="12039" max="12039" width="18.7109375" style="229" customWidth="1"/>
    <col min="12040" max="12040" width="14.28515625" style="229" customWidth="1"/>
    <col min="12041" max="12041" width="19.140625" style="229" customWidth="1"/>
    <col min="12042" max="12042" width="23.42578125" style="229" customWidth="1"/>
    <col min="12043" max="12291" width="9.140625" style="229"/>
    <col min="12292" max="12292" width="13.85546875" style="229" customWidth="1"/>
    <col min="12293" max="12293" width="15.5703125" style="229" customWidth="1"/>
    <col min="12294" max="12294" width="13.7109375" style="229" customWidth="1"/>
    <col min="12295" max="12295" width="18.7109375" style="229" customWidth="1"/>
    <col min="12296" max="12296" width="14.28515625" style="229" customWidth="1"/>
    <col min="12297" max="12297" width="19.140625" style="229" customWidth="1"/>
    <col min="12298" max="12298" width="23.42578125" style="229" customWidth="1"/>
    <col min="12299" max="12547" width="9.140625" style="229"/>
    <col min="12548" max="12548" width="13.85546875" style="229" customWidth="1"/>
    <col min="12549" max="12549" width="15.5703125" style="229" customWidth="1"/>
    <col min="12550" max="12550" width="13.7109375" style="229" customWidth="1"/>
    <col min="12551" max="12551" width="18.7109375" style="229" customWidth="1"/>
    <col min="12552" max="12552" width="14.28515625" style="229" customWidth="1"/>
    <col min="12553" max="12553" width="19.140625" style="229" customWidth="1"/>
    <col min="12554" max="12554" width="23.42578125" style="229" customWidth="1"/>
    <col min="12555" max="12803" width="9.140625" style="229"/>
    <col min="12804" max="12804" width="13.85546875" style="229" customWidth="1"/>
    <col min="12805" max="12805" width="15.5703125" style="229" customWidth="1"/>
    <col min="12806" max="12806" width="13.7109375" style="229" customWidth="1"/>
    <col min="12807" max="12807" width="18.7109375" style="229" customWidth="1"/>
    <col min="12808" max="12808" width="14.28515625" style="229" customWidth="1"/>
    <col min="12809" max="12809" width="19.140625" style="229" customWidth="1"/>
    <col min="12810" max="12810" width="23.42578125" style="229" customWidth="1"/>
    <col min="12811" max="13059" width="9.140625" style="229"/>
    <col min="13060" max="13060" width="13.85546875" style="229" customWidth="1"/>
    <col min="13061" max="13061" width="15.5703125" style="229" customWidth="1"/>
    <col min="13062" max="13062" width="13.7109375" style="229" customWidth="1"/>
    <col min="13063" max="13063" width="18.7109375" style="229" customWidth="1"/>
    <col min="13064" max="13064" width="14.28515625" style="229" customWidth="1"/>
    <col min="13065" max="13065" width="19.140625" style="229" customWidth="1"/>
    <col min="13066" max="13066" width="23.42578125" style="229" customWidth="1"/>
    <col min="13067" max="13315" width="9.140625" style="229"/>
    <col min="13316" max="13316" width="13.85546875" style="229" customWidth="1"/>
    <col min="13317" max="13317" width="15.5703125" style="229" customWidth="1"/>
    <col min="13318" max="13318" width="13.7109375" style="229" customWidth="1"/>
    <col min="13319" max="13319" width="18.7109375" style="229" customWidth="1"/>
    <col min="13320" max="13320" width="14.28515625" style="229" customWidth="1"/>
    <col min="13321" max="13321" width="19.140625" style="229" customWidth="1"/>
    <col min="13322" max="13322" width="23.42578125" style="229" customWidth="1"/>
    <col min="13323" max="13571" width="9.140625" style="229"/>
    <col min="13572" max="13572" width="13.85546875" style="229" customWidth="1"/>
    <col min="13573" max="13573" width="15.5703125" style="229" customWidth="1"/>
    <col min="13574" max="13574" width="13.7109375" style="229" customWidth="1"/>
    <col min="13575" max="13575" width="18.7109375" style="229" customWidth="1"/>
    <col min="13576" max="13576" width="14.28515625" style="229" customWidth="1"/>
    <col min="13577" max="13577" width="19.140625" style="229" customWidth="1"/>
    <col min="13578" max="13578" width="23.42578125" style="229" customWidth="1"/>
    <col min="13579" max="13827" width="9.140625" style="229"/>
    <col min="13828" max="13828" width="13.85546875" style="229" customWidth="1"/>
    <col min="13829" max="13829" width="15.5703125" style="229" customWidth="1"/>
    <col min="13830" max="13830" width="13.7109375" style="229" customWidth="1"/>
    <col min="13831" max="13831" width="18.7109375" style="229" customWidth="1"/>
    <col min="13832" max="13832" width="14.28515625" style="229" customWidth="1"/>
    <col min="13833" max="13833" width="19.140625" style="229" customWidth="1"/>
    <col min="13834" max="13834" width="23.42578125" style="229" customWidth="1"/>
    <col min="13835" max="14083" width="9.140625" style="229"/>
    <col min="14084" max="14084" width="13.85546875" style="229" customWidth="1"/>
    <col min="14085" max="14085" width="15.5703125" style="229" customWidth="1"/>
    <col min="14086" max="14086" width="13.7109375" style="229" customWidth="1"/>
    <col min="14087" max="14087" width="18.7109375" style="229" customWidth="1"/>
    <col min="14088" max="14088" width="14.28515625" style="229" customWidth="1"/>
    <col min="14089" max="14089" width="19.140625" style="229" customWidth="1"/>
    <col min="14090" max="14090" width="23.42578125" style="229" customWidth="1"/>
    <col min="14091" max="14339" width="9.140625" style="229"/>
    <col min="14340" max="14340" width="13.85546875" style="229" customWidth="1"/>
    <col min="14341" max="14341" width="15.5703125" style="229" customWidth="1"/>
    <col min="14342" max="14342" width="13.7109375" style="229" customWidth="1"/>
    <col min="14343" max="14343" width="18.7109375" style="229" customWidth="1"/>
    <col min="14344" max="14344" width="14.28515625" style="229" customWidth="1"/>
    <col min="14345" max="14345" width="19.140625" style="229" customWidth="1"/>
    <col min="14346" max="14346" width="23.42578125" style="229" customWidth="1"/>
    <col min="14347" max="14595" width="9.140625" style="229"/>
    <col min="14596" max="14596" width="13.85546875" style="229" customWidth="1"/>
    <col min="14597" max="14597" width="15.5703125" style="229" customWidth="1"/>
    <col min="14598" max="14598" width="13.7109375" style="229" customWidth="1"/>
    <col min="14599" max="14599" width="18.7109375" style="229" customWidth="1"/>
    <col min="14600" max="14600" width="14.28515625" style="229" customWidth="1"/>
    <col min="14601" max="14601" width="19.140625" style="229" customWidth="1"/>
    <col min="14602" max="14602" width="23.42578125" style="229" customWidth="1"/>
    <col min="14603" max="14851" width="9.140625" style="229"/>
    <col min="14852" max="14852" width="13.85546875" style="229" customWidth="1"/>
    <col min="14853" max="14853" width="15.5703125" style="229" customWidth="1"/>
    <col min="14854" max="14854" width="13.7109375" style="229" customWidth="1"/>
    <col min="14855" max="14855" width="18.7109375" style="229" customWidth="1"/>
    <col min="14856" max="14856" width="14.28515625" style="229" customWidth="1"/>
    <col min="14857" max="14857" width="19.140625" style="229" customWidth="1"/>
    <col min="14858" max="14858" width="23.42578125" style="229" customWidth="1"/>
    <col min="14859" max="15107" width="9.140625" style="229"/>
    <col min="15108" max="15108" width="13.85546875" style="229" customWidth="1"/>
    <col min="15109" max="15109" width="15.5703125" style="229" customWidth="1"/>
    <col min="15110" max="15110" width="13.7109375" style="229" customWidth="1"/>
    <col min="15111" max="15111" width="18.7109375" style="229" customWidth="1"/>
    <col min="15112" max="15112" width="14.28515625" style="229" customWidth="1"/>
    <col min="15113" max="15113" width="19.140625" style="229" customWidth="1"/>
    <col min="15114" max="15114" width="23.42578125" style="229" customWidth="1"/>
    <col min="15115" max="15363" width="9.140625" style="229"/>
    <col min="15364" max="15364" width="13.85546875" style="229" customWidth="1"/>
    <col min="15365" max="15365" width="15.5703125" style="229" customWidth="1"/>
    <col min="15366" max="15366" width="13.7109375" style="229" customWidth="1"/>
    <col min="15367" max="15367" width="18.7109375" style="229" customWidth="1"/>
    <col min="15368" max="15368" width="14.28515625" style="229" customWidth="1"/>
    <col min="15369" max="15369" width="19.140625" style="229" customWidth="1"/>
    <col min="15370" max="15370" width="23.42578125" style="229" customWidth="1"/>
    <col min="15371" max="15619" width="9.140625" style="229"/>
    <col min="15620" max="15620" width="13.85546875" style="229" customWidth="1"/>
    <col min="15621" max="15621" width="15.5703125" style="229" customWidth="1"/>
    <col min="15622" max="15622" width="13.7109375" style="229" customWidth="1"/>
    <col min="15623" max="15623" width="18.7109375" style="229" customWidth="1"/>
    <col min="15624" max="15624" width="14.28515625" style="229" customWidth="1"/>
    <col min="15625" max="15625" width="19.140625" style="229" customWidth="1"/>
    <col min="15626" max="15626" width="23.42578125" style="229" customWidth="1"/>
    <col min="15627" max="15875" width="9.140625" style="229"/>
    <col min="15876" max="15876" width="13.85546875" style="229" customWidth="1"/>
    <col min="15877" max="15877" width="15.5703125" style="229" customWidth="1"/>
    <col min="15878" max="15878" width="13.7109375" style="229" customWidth="1"/>
    <col min="15879" max="15879" width="18.7109375" style="229" customWidth="1"/>
    <col min="15880" max="15880" width="14.28515625" style="229" customWidth="1"/>
    <col min="15881" max="15881" width="19.140625" style="229" customWidth="1"/>
    <col min="15882" max="15882" width="23.42578125" style="229" customWidth="1"/>
    <col min="15883" max="16131" width="9.140625" style="229"/>
    <col min="16132" max="16132" width="13.85546875" style="229" customWidth="1"/>
    <col min="16133" max="16133" width="15.5703125" style="229" customWidth="1"/>
    <col min="16134" max="16134" width="13.7109375" style="229" customWidth="1"/>
    <col min="16135" max="16135" width="18.7109375" style="229" customWidth="1"/>
    <col min="16136" max="16136" width="14.28515625" style="229" customWidth="1"/>
    <col min="16137" max="16137" width="19.140625" style="229" customWidth="1"/>
    <col min="16138" max="16138" width="23.42578125" style="229" customWidth="1"/>
    <col min="16139" max="16384" width="9.140625" style="229"/>
  </cols>
  <sheetData>
    <row r="1" spans="2:13" ht="5.25" customHeight="1"/>
    <row r="2" spans="2:13" ht="36.75" customHeight="1">
      <c r="B2" s="334" t="s">
        <v>37</v>
      </c>
      <c r="C2" s="334"/>
      <c r="D2" s="334"/>
      <c r="E2" s="334"/>
      <c r="F2" s="334"/>
      <c r="G2" s="334"/>
      <c r="H2" s="334"/>
    </row>
    <row r="3" spans="2:13" ht="28.5" customHeight="1">
      <c r="B3" s="335" t="s">
        <v>415</v>
      </c>
      <c r="C3" s="335"/>
      <c r="D3" s="335"/>
      <c r="E3" s="335"/>
      <c r="F3" s="335"/>
      <c r="G3" s="335"/>
      <c r="H3" s="335"/>
    </row>
    <row r="4" spans="2:13" ht="28.5" customHeight="1" thickBot="1">
      <c r="B4" s="335" t="s">
        <v>416</v>
      </c>
      <c r="C4" s="335"/>
      <c r="D4" s="335"/>
      <c r="E4" s="335"/>
      <c r="F4" s="335"/>
      <c r="G4" s="335"/>
      <c r="H4" s="335"/>
    </row>
    <row r="5" spans="2:13" ht="28.5" customHeight="1" thickBot="1">
      <c r="B5" s="336" t="s">
        <v>431</v>
      </c>
      <c r="C5" s="337"/>
      <c r="D5" s="337"/>
      <c r="E5" s="337"/>
      <c r="F5" s="337"/>
      <c r="G5" s="337"/>
      <c r="H5" s="338"/>
    </row>
    <row r="6" spans="2:13" ht="134.25" customHeight="1">
      <c r="B6" s="339" t="s">
        <v>432</v>
      </c>
      <c r="C6" s="213" t="s">
        <v>433</v>
      </c>
      <c r="D6" s="213" t="s">
        <v>434</v>
      </c>
      <c r="E6" s="213" t="s">
        <v>435</v>
      </c>
      <c r="F6" s="213" t="s">
        <v>436</v>
      </c>
      <c r="G6" s="213" t="s">
        <v>437</v>
      </c>
      <c r="H6" s="214" t="s">
        <v>438</v>
      </c>
    </row>
    <row r="7" spans="2:13" ht="21.75" customHeight="1" thickBot="1">
      <c r="B7" s="340"/>
      <c r="C7" s="215">
        <v>1</v>
      </c>
      <c r="D7" s="215">
        <v>2</v>
      </c>
      <c r="E7" s="215" t="s">
        <v>439</v>
      </c>
      <c r="F7" s="215">
        <v>4</v>
      </c>
      <c r="G7" s="215" t="s">
        <v>440</v>
      </c>
      <c r="H7" s="216"/>
    </row>
    <row r="8" spans="2:13" ht="21" customHeight="1" thickBot="1">
      <c r="B8" s="230" t="s">
        <v>441</v>
      </c>
      <c r="C8" s="231"/>
      <c r="D8" s="231"/>
      <c r="E8" s="231"/>
      <c r="F8" s="231"/>
      <c r="G8" s="231"/>
      <c r="H8" s="232"/>
    </row>
    <row r="9" spans="2:13" ht="50.1" customHeight="1" thickBot="1">
      <c r="B9" s="233" t="s">
        <v>430</v>
      </c>
      <c r="C9" s="344">
        <v>6657</v>
      </c>
      <c r="D9" s="234">
        <v>29366</v>
      </c>
      <c r="E9" s="234">
        <v>36023</v>
      </c>
      <c r="F9" s="234">
        <v>29279</v>
      </c>
      <c r="G9" s="234">
        <v>6744</v>
      </c>
      <c r="H9" s="235"/>
      <c r="I9" s="236"/>
      <c r="J9" s="237"/>
      <c r="K9" s="238"/>
      <c r="L9" s="238"/>
      <c r="M9" s="238"/>
    </row>
    <row r="10" spans="2:13" ht="21" customHeight="1" thickBot="1">
      <c r="B10" s="230" t="s">
        <v>442</v>
      </c>
      <c r="C10" s="239"/>
      <c r="D10" s="239"/>
      <c r="E10" s="239"/>
      <c r="F10" s="240"/>
      <c r="G10" s="241"/>
      <c r="H10" s="232"/>
      <c r="I10" s="242"/>
      <c r="J10" s="242"/>
    </row>
    <row r="11" spans="2:13" s="245" customFormat="1" ht="50.1" customHeight="1" thickBot="1">
      <c r="B11" s="243" t="s">
        <v>430</v>
      </c>
      <c r="C11" s="234">
        <v>711</v>
      </c>
      <c r="D11" s="234">
        <v>4912</v>
      </c>
      <c r="E11" s="234">
        <v>5623</v>
      </c>
      <c r="F11" s="234">
        <v>5069</v>
      </c>
      <c r="G11" s="234">
        <v>554</v>
      </c>
      <c r="H11" s="244"/>
      <c r="I11" s="236"/>
      <c r="J11" s="237"/>
      <c r="K11" s="238"/>
      <c r="L11" s="238"/>
      <c r="M11" s="238"/>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view="pageBreakPreview" zoomScaleSheetLayoutView="100" workbookViewId="0">
      <selection activeCell="B15" sqref="B15"/>
    </sheetView>
  </sheetViews>
  <sheetFormatPr defaultRowHeight="14.25"/>
  <cols>
    <col min="1" max="1" width="4.85546875" style="70" customWidth="1"/>
    <col min="2" max="2" width="31.42578125" style="70" customWidth="1"/>
    <col min="3" max="3" width="76.140625" style="70" customWidth="1"/>
    <col min="4" max="4" width="17.28515625" style="70" customWidth="1"/>
    <col min="5" max="5" width="17.140625" style="70" customWidth="1"/>
    <col min="6" max="256" width="9.140625" style="70"/>
    <col min="257" max="257" width="4.85546875" style="70" customWidth="1"/>
    <col min="258" max="258" width="31.42578125" style="70" customWidth="1"/>
    <col min="259" max="259" width="76.140625" style="70" customWidth="1"/>
    <col min="260" max="260" width="17.28515625" style="70" customWidth="1"/>
    <col min="261" max="261" width="17.140625" style="70" customWidth="1"/>
    <col min="262" max="512" width="9.140625" style="70"/>
    <col min="513" max="513" width="4.85546875" style="70" customWidth="1"/>
    <col min="514" max="514" width="31.42578125" style="70" customWidth="1"/>
    <col min="515" max="515" width="76.140625" style="70" customWidth="1"/>
    <col min="516" max="516" width="17.28515625" style="70" customWidth="1"/>
    <col min="517" max="517" width="17.140625" style="70" customWidth="1"/>
    <col min="518" max="768" width="9.140625" style="70"/>
    <col min="769" max="769" width="4.85546875" style="70" customWidth="1"/>
    <col min="770" max="770" width="31.42578125" style="70" customWidth="1"/>
    <col min="771" max="771" width="76.140625" style="70" customWidth="1"/>
    <col min="772" max="772" width="17.28515625" style="70" customWidth="1"/>
    <col min="773" max="773" width="17.140625" style="70" customWidth="1"/>
    <col min="774" max="1024" width="9.140625" style="70"/>
    <col min="1025" max="1025" width="4.85546875" style="70" customWidth="1"/>
    <col min="1026" max="1026" width="31.42578125" style="70" customWidth="1"/>
    <col min="1027" max="1027" width="76.140625" style="70" customWidth="1"/>
    <col min="1028" max="1028" width="17.28515625" style="70" customWidth="1"/>
    <col min="1029" max="1029" width="17.140625" style="70" customWidth="1"/>
    <col min="1030" max="1280" width="9.140625" style="70"/>
    <col min="1281" max="1281" width="4.85546875" style="70" customWidth="1"/>
    <col min="1282" max="1282" width="31.42578125" style="70" customWidth="1"/>
    <col min="1283" max="1283" width="76.140625" style="70" customWidth="1"/>
    <col min="1284" max="1284" width="17.28515625" style="70" customWidth="1"/>
    <col min="1285" max="1285" width="17.140625" style="70" customWidth="1"/>
    <col min="1286" max="1536" width="9.140625" style="70"/>
    <col min="1537" max="1537" width="4.85546875" style="70" customWidth="1"/>
    <col min="1538" max="1538" width="31.42578125" style="70" customWidth="1"/>
    <col min="1539" max="1539" width="76.140625" style="70" customWidth="1"/>
    <col min="1540" max="1540" width="17.28515625" style="70" customWidth="1"/>
    <col min="1541" max="1541" width="17.140625" style="70" customWidth="1"/>
    <col min="1542" max="1792" width="9.140625" style="70"/>
    <col min="1793" max="1793" width="4.85546875" style="70" customWidth="1"/>
    <col min="1794" max="1794" width="31.42578125" style="70" customWidth="1"/>
    <col min="1795" max="1795" width="76.140625" style="70" customWidth="1"/>
    <col min="1796" max="1796" width="17.28515625" style="70" customWidth="1"/>
    <col min="1797" max="1797" width="17.140625" style="70" customWidth="1"/>
    <col min="1798" max="2048" width="9.140625" style="70"/>
    <col min="2049" max="2049" width="4.85546875" style="70" customWidth="1"/>
    <col min="2050" max="2050" width="31.42578125" style="70" customWidth="1"/>
    <col min="2051" max="2051" width="76.140625" style="70" customWidth="1"/>
    <col min="2052" max="2052" width="17.28515625" style="70" customWidth="1"/>
    <col min="2053" max="2053" width="17.140625" style="70" customWidth="1"/>
    <col min="2054" max="2304" width="9.140625" style="70"/>
    <col min="2305" max="2305" width="4.85546875" style="70" customWidth="1"/>
    <col min="2306" max="2306" width="31.42578125" style="70" customWidth="1"/>
    <col min="2307" max="2307" width="76.140625" style="70" customWidth="1"/>
    <col min="2308" max="2308" width="17.28515625" style="70" customWidth="1"/>
    <col min="2309" max="2309" width="17.140625" style="70" customWidth="1"/>
    <col min="2310" max="2560" width="9.140625" style="70"/>
    <col min="2561" max="2561" width="4.85546875" style="70" customWidth="1"/>
    <col min="2562" max="2562" width="31.42578125" style="70" customWidth="1"/>
    <col min="2563" max="2563" width="76.140625" style="70" customWidth="1"/>
    <col min="2564" max="2564" width="17.28515625" style="70" customWidth="1"/>
    <col min="2565" max="2565" width="17.140625" style="70" customWidth="1"/>
    <col min="2566" max="2816" width="9.140625" style="70"/>
    <col min="2817" max="2817" width="4.85546875" style="70" customWidth="1"/>
    <col min="2818" max="2818" width="31.42578125" style="70" customWidth="1"/>
    <col min="2819" max="2819" width="76.140625" style="70" customWidth="1"/>
    <col min="2820" max="2820" width="17.28515625" style="70" customWidth="1"/>
    <col min="2821" max="2821" width="17.140625" style="70" customWidth="1"/>
    <col min="2822" max="3072" width="9.140625" style="70"/>
    <col min="3073" max="3073" width="4.85546875" style="70" customWidth="1"/>
    <col min="3074" max="3074" width="31.42578125" style="70" customWidth="1"/>
    <col min="3075" max="3075" width="76.140625" style="70" customWidth="1"/>
    <col min="3076" max="3076" width="17.28515625" style="70" customWidth="1"/>
    <col min="3077" max="3077" width="17.140625" style="70" customWidth="1"/>
    <col min="3078" max="3328" width="9.140625" style="70"/>
    <col min="3329" max="3329" width="4.85546875" style="70" customWidth="1"/>
    <col min="3330" max="3330" width="31.42578125" style="70" customWidth="1"/>
    <col min="3331" max="3331" width="76.140625" style="70" customWidth="1"/>
    <col min="3332" max="3332" width="17.28515625" style="70" customWidth="1"/>
    <col min="3333" max="3333" width="17.140625" style="70" customWidth="1"/>
    <col min="3334" max="3584" width="9.140625" style="70"/>
    <col min="3585" max="3585" width="4.85546875" style="70" customWidth="1"/>
    <col min="3586" max="3586" width="31.42578125" style="70" customWidth="1"/>
    <col min="3587" max="3587" width="76.140625" style="70" customWidth="1"/>
    <col min="3588" max="3588" width="17.28515625" style="70" customWidth="1"/>
    <col min="3589" max="3589" width="17.140625" style="70" customWidth="1"/>
    <col min="3590" max="3840" width="9.140625" style="70"/>
    <col min="3841" max="3841" width="4.85546875" style="70" customWidth="1"/>
    <col min="3842" max="3842" width="31.42578125" style="70" customWidth="1"/>
    <col min="3843" max="3843" width="76.140625" style="70" customWidth="1"/>
    <col min="3844" max="3844" width="17.28515625" style="70" customWidth="1"/>
    <col min="3845" max="3845" width="17.140625" style="70" customWidth="1"/>
    <col min="3846" max="4096" width="9.140625" style="70"/>
    <col min="4097" max="4097" width="4.85546875" style="70" customWidth="1"/>
    <col min="4098" max="4098" width="31.42578125" style="70" customWidth="1"/>
    <col min="4099" max="4099" width="76.140625" style="70" customWidth="1"/>
    <col min="4100" max="4100" width="17.28515625" style="70" customWidth="1"/>
    <col min="4101" max="4101" width="17.140625" style="70" customWidth="1"/>
    <col min="4102" max="4352" width="9.140625" style="70"/>
    <col min="4353" max="4353" width="4.85546875" style="70" customWidth="1"/>
    <col min="4354" max="4354" width="31.42578125" style="70" customWidth="1"/>
    <col min="4355" max="4355" width="76.140625" style="70" customWidth="1"/>
    <col min="4356" max="4356" width="17.28515625" style="70" customWidth="1"/>
    <col min="4357" max="4357" width="17.140625" style="70" customWidth="1"/>
    <col min="4358" max="4608" width="9.140625" style="70"/>
    <col min="4609" max="4609" width="4.85546875" style="70" customWidth="1"/>
    <col min="4610" max="4610" width="31.42578125" style="70" customWidth="1"/>
    <col min="4611" max="4611" width="76.140625" style="70" customWidth="1"/>
    <col min="4612" max="4612" width="17.28515625" style="70" customWidth="1"/>
    <col min="4613" max="4613" width="17.140625" style="70" customWidth="1"/>
    <col min="4614" max="4864" width="9.140625" style="70"/>
    <col min="4865" max="4865" width="4.85546875" style="70" customWidth="1"/>
    <col min="4866" max="4866" width="31.42578125" style="70" customWidth="1"/>
    <col min="4867" max="4867" width="76.140625" style="70" customWidth="1"/>
    <col min="4868" max="4868" width="17.28515625" style="70" customWidth="1"/>
    <col min="4869" max="4869" width="17.140625" style="70" customWidth="1"/>
    <col min="4870" max="5120" width="9.140625" style="70"/>
    <col min="5121" max="5121" width="4.85546875" style="70" customWidth="1"/>
    <col min="5122" max="5122" width="31.42578125" style="70" customWidth="1"/>
    <col min="5123" max="5123" width="76.140625" style="70" customWidth="1"/>
    <col min="5124" max="5124" width="17.28515625" style="70" customWidth="1"/>
    <col min="5125" max="5125" width="17.140625" style="70" customWidth="1"/>
    <col min="5126" max="5376" width="9.140625" style="70"/>
    <col min="5377" max="5377" width="4.85546875" style="70" customWidth="1"/>
    <col min="5378" max="5378" width="31.42578125" style="70" customWidth="1"/>
    <col min="5379" max="5379" width="76.140625" style="70" customWidth="1"/>
    <col min="5380" max="5380" width="17.28515625" style="70" customWidth="1"/>
    <col min="5381" max="5381" width="17.140625" style="70" customWidth="1"/>
    <col min="5382" max="5632" width="9.140625" style="70"/>
    <col min="5633" max="5633" width="4.85546875" style="70" customWidth="1"/>
    <col min="5634" max="5634" width="31.42578125" style="70" customWidth="1"/>
    <col min="5635" max="5635" width="76.140625" style="70" customWidth="1"/>
    <col min="5636" max="5636" width="17.28515625" style="70" customWidth="1"/>
    <col min="5637" max="5637" width="17.140625" style="70" customWidth="1"/>
    <col min="5638" max="5888" width="9.140625" style="70"/>
    <col min="5889" max="5889" width="4.85546875" style="70" customWidth="1"/>
    <col min="5890" max="5890" width="31.42578125" style="70" customWidth="1"/>
    <col min="5891" max="5891" width="76.140625" style="70" customWidth="1"/>
    <col min="5892" max="5892" width="17.28515625" style="70" customWidth="1"/>
    <col min="5893" max="5893" width="17.140625" style="70" customWidth="1"/>
    <col min="5894" max="6144" width="9.140625" style="70"/>
    <col min="6145" max="6145" width="4.85546875" style="70" customWidth="1"/>
    <col min="6146" max="6146" width="31.42578125" style="70" customWidth="1"/>
    <col min="6147" max="6147" width="76.140625" style="70" customWidth="1"/>
    <col min="6148" max="6148" width="17.28515625" style="70" customWidth="1"/>
    <col min="6149" max="6149" width="17.140625" style="70" customWidth="1"/>
    <col min="6150" max="6400" width="9.140625" style="70"/>
    <col min="6401" max="6401" width="4.85546875" style="70" customWidth="1"/>
    <col min="6402" max="6402" width="31.42578125" style="70" customWidth="1"/>
    <col min="6403" max="6403" width="76.140625" style="70" customWidth="1"/>
    <col min="6404" max="6404" width="17.28515625" style="70" customWidth="1"/>
    <col min="6405" max="6405" width="17.140625" style="70" customWidth="1"/>
    <col min="6406" max="6656" width="9.140625" style="70"/>
    <col min="6657" max="6657" width="4.85546875" style="70" customWidth="1"/>
    <col min="6658" max="6658" width="31.42578125" style="70" customWidth="1"/>
    <col min="6659" max="6659" width="76.140625" style="70" customWidth="1"/>
    <col min="6660" max="6660" width="17.28515625" style="70" customWidth="1"/>
    <col min="6661" max="6661" width="17.140625" style="70" customWidth="1"/>
    <col min="6662" max="6912" width="9.140625" style="70"/>
    <col min="6913" max="6913" width="4.85546875" style="70" customWidth="1"/>
    <col min="6914" max="6914" width="31.42578125" style="70" customWidth="1"/>
    <col min="6915" max="6915" width="76.140625" style="70" customWidth="1"/>
    <col min="6916" max="6916" width="17.28515625" style="70" customWidth="1"/>
    <col min="6917" max="6917" width="17.140625" style="70" customWidth="1"/>
    <col min="6918" max="7168" width="9.140625" style="70"/>
    <col min="7169" max="7169" width="4.85546875" style="70" customWidth="1"/>
    <col min="7170" max="7170" width="31.42578125" style="70" customWidth="1"/>
    <col min="7171" max="7171" width="76.140625" style="70" customWidth="1"/>
    <col min="7172" max="7172" width="17.28515625" style="70" customWidth="1"/>
    <col min="7173" max="7173" width="17.140625" style="70" customWidth="1"/>
    <col min="7174" max="7424" width="9.140625" style="70"/>
    <col min="7425" max="7425" width="4.85546875" style="70" customWidth="1"/>
    <col min="7426" max="7426" width="31.42578125" style="70" customWidth="1"/>
    <col min="7427" max="7427" width="76.140625" style="70" customWidth="1"/>
    <col min="7428" max="7428" width="17.28515625" style="70" customWidth="1"/>
    <col min="7429" max="7429" width="17.140625" style="70" customWidth="1"/>
    <col min="7430" max="7680" width="9.140625" style="70"/>
    <col min="7681" max="7681" width="4.85546875" style="70" customWidth="1"/>
    <col min="7682" max="7682" width="31.42578125" style="70" customWidth="1"/>
    <col min="7683" max="7683" width="76.140625" style="70" customWidth="1"/>
    <col min="7684" max="7684" width="17.28515625" style="70" customWidth="1"/>
    <col min="7685" max="7685" width="17.140625" style="70" customWidth="1"/>
    <col min="7686" max="7936" width="9.140625" style="70"/>
    <col min="7937" max="7937" width="4.85546875" style="70" customWidth="1"/>
    <col min="7938" max="7938" width="31.42578125" style="70" customWidth="1"/>
    <col min="7939" max="7939" width="76.140625" style="70" customWidth="1"/>
    <col min="7940" max="7940" width="17.28515625" style="70" customWidth="1"/>
    <col min="7941" max="7941" width="17.140625" style="70" customWidth="1"/>
    <col min="7942" max="8192" width="9.140625" style="70"/>
    <col min="8193" max="8193" width="4.85546875" style="70" customWidth="1"/>
    <col min="8194" max="8194" width="31.42578125" style="70" customWidth="1"/>
    <col min="8195" max="8195" width="76.140625" style="70" customWidth="1"/>
    <col min="8196" max="8196" width="17.28515625" style="70" customWidth="1"/>
    <col min="8197" max="8197" width="17.140625" style="70" customWidth="1"/>
    <col min="8198" max="8448" width="9.140625" style="70"/>
    <col min="8449" max="8449" width="4.85546875" style="70" customWidth="1"/>
    <col min="8450" max="8450" width="31.42578125" style="70" customWidth="1"/>
    <col min="8451" max="8451" width="76.140625" style="70" customWidth="1"/>
    <col min="8452" max="8452" width="17.28515625" style="70" customWidth="1"/>
    <col min="8453" max="8453" width="17.140625" style="70" customWidth="1"/>
    <col min="8454" max="8704" width="9.140625" style="70"/>
    <col min="8705" max="8705" width="4.85546875" style="70" customWidth="1"/>
    <col min="8706" max="8706" width="31.42578125" style="70" customWidth="1"/>
    <col min="8707" max="8707" width="76.140625" style="70" customWidth="1"/>
    <col min="8708" max="8708" width="17.28515625" style="70" customWidth="1"/>
    <col min="8709" max="8709" width="17.140625" style="70" customWidth="1"/>
    <col min="8710" max="8960" width="9.140625" style="70"/>
    <col min="8961" max="8961" width="4.85546875" style="70" customWidth="1"/>
    <col min="8962" max="8962" width="31.42578125" style="70" customWidth="1"/>
    <col min="8963" max="8963" width="76.140625" style="70" customWidth="1"/>
    <col min="8964" max="8964" width="17.28515625" style="70" customWidth="1"/>
    <col min="8965" max="8965" width="17.140625" style="70" customWidth="1"/>
    <col min="8966" max="9216" width="9.140625" style="70"/>
    <col min="9217" max="9217" width="4.85546875" style="70" customWidth="1"/>
    <col min="9218" max="9218" width="31.42578125" style="70" customWidth="1"/>
    <col min="9219" max="9219" width="76.140625" style="70" customWidth="1"/>
    <col min="9220" max="9220" width="17.28515625" style="70" customWidth="1"/>
    <col min="9221" max="9221" width="17.140625" style="70" customWidth="1"/>
    <col min="9222" max="9472" width="9.140625" style="70"/>
    <col min="9473" max="9473" width="4.85546875" style="70" customWidth="1"/>
    <col min="9474" max="9474" width="31.42578125" style="70" customWidth="1"/>
    <col min="9475" max="9475" width="76.140625" style="70" customWidth="1"/>
    <col min="9476" max="9476" width="17.28515625" style="70" customWidth="1"/>
    <col min="9477" max="9477" width="17.140625" style="70" customWidth="1"/>
    <col min="9478" max="9728" width="9.140625" style="70"/>
    <col min="9729" max="9729" width="4.85546875" style="70" customWidth="1"/>
    <col min="9730" max="9730" width="31.42578125" style="70" customWidth="1"/>
    <col min="9731" max="9731" width="76.140625" style="70" customWidth="1"/>
    <col min="9732" max="9732" width="17.28515625" style="70" customWidth="1"/>
    <col min="9733" max="9733" width="17.140625" style="70" customWidth="1"/>
    <col min="9734" max="9984" width="9.140625" style="70"/>
    <col min="9985" max="9985" width="4.85546875" style="70" customWidth="1"/>
    <col min="9986" max="9986" width="31.42578125" style="70" customWidth="1"/>
    <col min="9987" max="9987" width="76.140625" style="70" customWidth="1"/>
    <col min="9988" max="9988" width="17.28515625" style="70" customWidth="1"/>
    <col min="9989" max="9989" width="17.140625" style="70" customWidth="1"/>
    <col min="9990" max="10240" width="9.140625" style="70"/>
    <col min="10241" max="10241" width="4.85546875" style="70" customWidth="1"/>
    <col min="10242" max="10242" width="31.42578125" style="70" customWidth="1"/>
    <col min="10243" max="10243" width="76.140625" style="70" customWidth="1"/>
    <col min="10244" max="10244" width="17.28515625" style="70" customWidth="1"/>
    <col min="10245" max="10245" width="17.140625" style="70" customWidth="1"/>
    <col min="10246" max="10496" width="9.140625" style="70"/>
    <col min="10497" max="10497" width="4.85546875" style="70" customWidth="1"/>
    <col min="10498" max="10498" width="31.42578125" style="70" customWidth="1"/>
    <col min="10499" max="10499" width="76.140625" style="70" customWidth="1"/>
    <col min="10500" max="10500" width="17.28515625" style="70" customWidth="1"/>
    <col min="10501" max="10501" width="17.140625" style="70" customWidth="1"/>
    <col min="10502" max="10752" width="9.140625" style="70"/>
    <col min="10753" max="10753" width="4.85546875" style="70" customWidth="1"/>
    <col min="10754" max="10754" width="31.42578125" style="70" customWidth="1"/>
    <col min="10755" max="10755" width="76.140625" style="70" customWidth="1"/>
    <col min="10756" max="10756" width="17.28515625" style="70" customWidth="1"/>
    <col min="10757" max="10757" width="17.140625" style="70" customWidth="1"/>
    <col min="10758" max="11008" width="9.140625" style="70"/>
    <col min="11009" max="11009" width="4.85546875" style="70" customWidth="1"/>
    <col min="11010" max="11010" width="31.42578125" style="70" customWidth="1"/>
    <col min="11011" max="11011" width="76.140625" style="70" customWidth="1"/>
    <col min="11012" max="11012" width="17.28515625" style="70" customWidth="1"/>
    <col min="11013" max="11013" width="17.140625" style="70" customWidth="1"/>
    <col min="11014" max="11264" width="9.140625" style="70"/>
    <col min="11265" max="11265" width="4.85546875" style="70" customWidth="1"/>
    <col min="11266" max="11266" width="31.42578125" style="70" customWidth="1"/>
    <col min="11267" max="11267" width="76.140625" style="70" customWidth="1"/>
    <col min="11268" max="11268" width="17.28515625" style="70" customWidth="1"/>
    <col min="11269" max="11269" width="17.140625" style="70" customWidth="1"/>
    <col min="11270" max="11520" width="9.140625" style="70"/>
    <col min="11521" max="11521" width="4.85546875" style="70" customWidth="1"/>
    <col min="11522" max="11522" width="31.42578125" style="70" customWidth="1"/>
    <col min="11523" max="11523" width="76.140625" style="70" customWidth="1"/>
    <col min="11524" max="11524" width="17.28515625" style="70" customWidth="1"/>
    <col min="11525" max="11525" width="17.140625" style="70" customWidth="1"/>
    <col min="11526" max="11776" width="9.140625" style="70"/>
    <col min="11777" max="11777" width="4.85546875" style="70" customWidth="1"/>
    <col min="11778" max="11778" width="31.42578125" style="70" customWidth="1"/>
    <col min="11779" max="11779" width="76.140625" style="70" customWidth="1"/>
    <col min="11780" max="11780" width="17.28515625" style="70" customWidth="1"/>
    <col min="11781" max="11781" width="17.140625" style="70" customWidth="1"/>
    <col min="11782" max="12032" width="9.140625" style="70"/>
    <col min="12033" max="12033" width="4.85546875" style="70" customWidth="1"/>
    <col min="12034" max="12034" width="31.42578125" style="70" customWidth="1"/>
    <col min="12035" max="12035" width="76.140625" style="70" customWidth="1"/>
    <col min="12036" max="12036" width="17.28515625" style="70" customWidth="1"/>
    <col min="12037" max="12037" width="17.140625" style="70" customWidth="1"/>
    <col min="12038" max="12288" width="9.140625" style="70"/>
    <col min="12289" max="12289" width="4.85546875" style="70" customWidth="1"/>
    <col min="12290" max="12290" width="31.42578125" style="70" customWidth="1"/>
    <col min="12291" max="12291" width="76.140625" style="70" customWidth="1"/>
    <col min="12292" max="12292" width="17.28515625" style="70" customWidth="1"/>
    <col min="12293" max="12293" width="17.140625" style="70" customWidth="1"/>
    <col min="12294" max="12544" width="9.140625" style="70"/>
    <col min="12545" max="12545" width="4.85546875" style="70" customWidth="1"/>
    <col min="12546" max="12546" width="31.42578125" style="70" customWidth="1"/>
    <col min="12547" max="12547" width="76.140625" style="70" customWidth="1"/>
    <col min="12548" max="12548" width="17.28515625" style="70" customWidth="1"/>
    <col min="12549" max="12549" width="17.140625" style="70" customWidth="1"/>
    <col min="12550" max="12800" width="9.140625" style="70"/>
    <col min="12801" max="12801" width="4.85546875" style="70" customWidth="1"/>
    <col min="12802" max="12802" width="31.42578125" style="70" customWidth="1"/>
    <col min="12803" max="12803" width="76.140625" style="70" customWidth="1"/>
    <col min="12804" max="12804" width="17.28515625" style="70" customWidth="1"/>
    <col min="12805" max="12805" width="17.140625" style="70" customWidth="1"/>
    <col min="12806" max="13056" width="9.140625" style="70"/>
    <col min="13057" max="13057" width="4.85546875" style="70" customWidth="1"/>
    <col min="13058" max="13058" width="31.42578125" style="70" customWidth="1"/>
    <col min="13059" max="13059" width="76.140625" style="70" customWidth="1"/>
    <col min="13060" max="13060" width="17.28515625" style="70" customWidth="1"/>
    <col min="13061" max="13061" width="17.140625" style="70" customWidth="1"/>
    <col min="13062" max="13312" width="9.140625" style="70"/>
    <col min="13313" max="13313" width="4.85546875" style="70" customWidth="1"/>
    <col min="13314" max="13314" width="31.42578125" style="70" customWidth="1"/>
    <col min="13315" max="13315" width="76.140625" style="70" customWidth="1"/>
    <col min="13316" max="13316" width="17.28515625" style="70" customWidth="1"/>
    <col min="13317" max="13317" width="17.140625" style="70" customWidth="1"/>
    <col min="13318" max="13568" width="9.140625" style="70"/>
    <col min="13569" max="13569" width="4.85546875" style="70" customWidth="1"/>
    <col min="13570" max="13570" width="31.42578125" style="70" customWidth="1"/>
    <col min="13571" max="13571" width="76.140625" style="70" customWidth="1"/>
    <col min="13572" max="13572" width="17.28515625" style="70" customWidth="1"/>
    <col min="13573" max="13573" width="17.140625" style="70" customWidth="1"/>
    <col min="13574" max="13824" width="9.140625" style="70"/>
    <col min="13825" max="13825" width="4.85546875" style="70" customWidth="1"/>
    <col min="13826" max="13826" width="31.42578125" style="70" customWidth="1"/>
    <col min="13827" max="13827" width="76.140625" style="70" customWidth="1"/>
    <col min="13828" max="13828" width="17.28515625" style="70" customWidth="1"/>
    <col min="13829" max="13829" width="17.140625" style="70" customWidth="1"/>
    <col min="13830" max="14080" width="9.140625" style="70"/>
    <col min="14081" max="14081" width="4.85546875" style="70" customWidth="1"/>
    <col min="14082" max="14082" width="31.42578125" style="70" customWidth="1"/>
    <col min="14083" max="14083" width="76.140625" style="70" customWidth="1"/>
    <col min="14084" max="14084" width="17.28515625" style="70" customWidth="1"/>
    <col min="14085" max="14085" width="17.140625" style="70" customWidth="1"/>
    <col min="14086" max="14336" width="9.140625" style="70"/>
    <col min="14337" max="14337" width="4.85546875" style="70" customWidth="1"/>
    <col min="14338" max="14338" width="31.42578125" style="70" customWidth="1"/>
    <col min="14339" max="14339" width="76.140625" style="70" customWidth="1"/>
    <col min="14340" max="14340" width="17.28515625" style="70" customWidth="1"/>
    <col min="14341" max="14341" width="17.140625" style="70" customWidth="1"/>
    <col min="14342" max="14592" width="9.140625" style="70"/>
    <col min="14593" max="14593" width="4.85546875" style="70" customWidth="1"/>
    <col min="14594" max="14594" width="31.42578125" style="70" customWidth="1"/>
    <col min="14595" max="14595" width="76.140625" style="70" customWidth="1"/>
    <col min="14596" max="14596" width="17.28515625" style="70" customWidth="1"/>
    <col min="14597" max="14597" width="17.140625" style="70" customWidth="1"/>
    <col min="14598" max="14848" width="9.140625" style="70"/>
    <col min="14849" max="14849" width="4.85546875" style="70" customWidth="1"/>
    <col min="14850" max="14850" width="31.42578125" style="70" customWidth="1"/>
    <col min="14851" max="14851" width="76.140625" style="70" customWidth="1"/>
    <col min="14852" max="14852" width="17.28515625" style="70" customWidth="1"/>
    <col min="14853" max="14853" width="17.140625" style="70" customWidth="1"/>
    <col min="14854" max="15104" width="9.140625" style="70"/>
    <col min="15105" max="15105" width="4.85546875" style="70" customWidth="1"/>
    <col min="15106" max="15106" width="31.42578125" style="70" customWidth="1"/>
    <col min="15107" max="15107" width="76.140625" style="70" customWidth="1"/>
    <col min="15108" max="15108" width="17.28515625" style="70" customWidth="1"/>
    <col min="15109" max="15109" width="17.140625" style="70" customWidth="1"/>
    <col min="15110" max="15360" width="9.140625" style="70"/>
    <col min="15361" max="15361" width="4.85546875" style="70" customWidth="1"/>
    <col min="15362" max="15362" width="31.42578125" style="70" customWidth="1"/>
    <col min="15363" max="15363" width="76.140625" style="70" customWidth="1"/>
    <col min="15364" max="15364" width="17.28515625" style="70" customWidth="1"/>
    <col min="15365" max="15365" width="17.140625" style="70" customWidth="1"/>
    <col min="15366" max="15616" width="9.140625" style="70"/>
    <col min="15617" max="15617" width="4.85546875" style="70" customWidth="1"/>
    <col min="15618" max="15618" width="31.42578125" style="70" customWidth="1"/>
    <col min="15619" max="15619" width="76.140625" style="70" customWidth="1"/>
    <col min="15620" max="15620" width="17.28515625" style="70" customWidth="1"/>
    <col min="15621" max="15621" width="17.140625" style="70" customWidth="1"/>
    <col min="15622" max="15872" width="9.140625" style="70"/>
    <col min="15873" max="15873" width="4.85546875" style="70" customWidth="1"/>
    <col min="15874" max="15874" width="31.42578125" style="70" customWidth="1"/>
    <col min="15875" max="15875" width="76.140625" style="70" customWidth="1"/>
    <col min="15876" max="15876" width="17.28515625" style="70" customWidth="1"/>
    <col min="15877" max="15877" width="17.140625" style="70" customWidth="1"/>
    <col min="15878" max="16128" width="9.140625" style="70"/>
    <col min="16129" max="16129" width="4.85546875" style="70" customWidth="1"/>
    <col min="16130" max="16130" width="31.42578125" style="70" customWidth="1"/>
    <col min="16131" max="16131" width="76.140625" style="70" customWidth="1"/>
    <col min="16132" max="16132" width="17.28515625" style="70" customWidth="1"/>
    <col min="16133" max="16133" width="17.140625" style="70" customWidth="1"/>
    <col min="16134" max="16384" width="9.140625" style="70"/>
  </cols>
  <sheetData>
    <row r="1" spans="1:6" s="69" customFormat="1" ht="18">
      <c r="A1" s="274" t="str">
        <f>'[27]MG COVER PAGE'!A1</f>
        <v>Name of Distribution Licensee: M G V C L</v>
      </c>
      <c r="B1" s="274"/>
      <c r="C1" s="274"/>
      <c r="D1" s="274"/>
      <c r="E1" s="274"/>
    </row>
    <row r="2" spans="1:6" s="69" customFormat="1" ht="18">
      <c r="A2" s="274" t="str">
        <f>'[27]MG COVER PAGE'!A2</f>
        <v>Quarter :   Q-I  (April-May-June- 2023)</v>
      </c>
      <c r="B2" s="274"/>
      <c r="C2" s="274"/>
      <c r="D2" s="274"/>
      <c r="E2" s="274"/>
    </row>
    <row r="3" spans="1:6" s="69" customFormat="1" ht="18">
      <c r="A3" s="274" t="str">
        <f>'[27]MG COVER PAGE'!A3</f>
        <v>Year: 2023-24</v>
      </c>
      <c r="B3" s="274"/>
      <c r="C3" s="274"/>
      <c r="D3" s="274"/>
      <c r="E3" s="274"/>
    </row>
    <row r="4" spans="1:6" s="185" customFormat="1" ht="18">
      <c r="A4" s="167" t="s">
        <v>366</v>
      </c>
      <c r="B4" s="122"/>
      <c r="C4" s="122"/>
      <c r="D4" s="122"/>
      <c r="E4" s="122"/>
    </row>
    <row r="5" spans="1:6" s="187" customFormat="1" ht="19.5" customHeight="1">
      <c r="A5" s="342" t="s">
        <v>367</v>
      </c>
      <c r="B5" s="342"/>
      <c r="C5" s="342"/>
      <c r="D5" s="342"/>
      <c r="E5" s="342"/>
      <c r="F5" s="186"/>
    </row>
    <row r="6" spans="1:6" s="187" customFormat="1" ht="90">
      <c r="A6" s="124" t="s">
        <v>368</v>
      </c>
      <c r="B6" s="124" t="s">
        <v>369</v>
      </c>
      <c r="C6" s="124" t="s">
        <v>370</v>
      </c>
      <c r="D6" s="124" t="s">
        <v>371</v>
      </c>
      <c r="E6" s="124" t="s">
        <v>372</v>
      </c>
      <c r="F6" s="186"/>
    </row>
    <row r="7" spans="1:6" s="187" customFormat="1" ht="45" customHeight="1">
      <c r="A7" s="300">
        <v>1</v>
      </c>
      <c r="B7" s="188" t="s">
        <v>373</v>
      </c>
      <c r="C7" s="343" t="s">
        <v>374</v>
      </c>
      <c r="D7" s="182">
        <v>0</v>
      </c>
      <c r="E7" s="182">
        <v>0</v>
      </c>
      <c r="F7" s="186"/>
    </row>
    <row r="8" spans="1:6" s="187" customFormat="1" ht="18">
      <c r="A8" s="300"/>
      <c r="B8" s="189" t="s">
        <v>375</v>
      </c>
      <c r="C8" s="343"/>
      <c r="D8" s="182">
        <v>0</v>
      </c>
      <c r="E8" s="182">
        <v>0</v>
      </c>
      <c r="F8" s="186"/>
    </row>
    <row r="9" spans="1:6" s="187" customFormat="1" ht="18">
      <c r="A9" s="300"/>
      <c r="B9" s="189" t="s">
        <v>376</v>
      </c>
      <c r="C9" s="343"/>
      <c r="D9" s="182">
        <v>0</v>
      </c>
      <c r="E9" s="182">
        <v>0</v>
      </c>
      <c r="F9" s="186"/>
    </row>
    <row r="10" spans="1:6" s="187" customFormat="1" ht="18">
      <c r="A10" s="300"/>
      <c r="B10" s="189" t="s">
        <v>377</v>
      </c>
      <c r="C10" s="343"/>
      <c r="D10" s="182">
        <v>0</v>
      </c>
      <c r="E10" s="182">
        <v>0</v>
      </c>
      <c r="F10" s="186"/>
    </row>
    <row r="11" spans="1:6" s="187" customFormat="1" ht="36">
      <c r="A11" s="300"/>
      <c r="B11" s="190" t="s">
        <v>378</v>
      </c>
      <c r="C11" s="343"/>
      <c r="D11" s="182">
        <v>0</v>
      </c>
      <c r="E11" s="182">
        <v>0</v>
      </c>
      <c r="F11" s="186"/>
    </row>
    <row r="12" spans="1:6" s="187" customFormat="1" ht="36">
      <c r="A12" s="300"/>
      <c r="B12" s="190" t="s">
        <v>379</v>
      </c>
      <c r="C12" s="343"/>
      <c r="D12" s="182">
        <v>0</v>
      </c>
      <c r="E12" s="182">
        <v>0</v>
      </c>
      <c r="F12" s="186"/>
    </row>
    <row r="13" spans="1:6" s="187" customFormat="1" ht="36">
      <c r="A13" s="300"/>
      <c r="B13" s="190" t="s">
        <v>380</v>
      </c>
      <c r="C13" s="343"/>
      <c r="D13" s="182">
        <v>0</v>
      </c>
      <c r="E13" s="182">
        <v>0</v>
      </c>
      <c r="F13" s="186"/>
    </row>
    <row r="14" spans="1:6" s="187" customFormat="1" ht="18">
      <c r="A14" s="182">
        <v>2</v>
      </c>
      <c r="B14" s="188" t="s">
        <v>381</v>
      </c>
      <c r="C14" s="188" t="s">
        <v>382</v>
      </c>
      <c r="D14" s="182">
        <v>0</v>
      </c>
      <c r="E14" s="182">
        <v>0</v>
      </c>
      <c r="F14" s="186"/>
    </row>
    <row r="15" spans="1:6" s="187" customFormat="1" ht="36">
      <c r="A15" s="182">
        <v>3</v>
      </c>
      <c r="B15" s="188" t="s">
        <v>383</v>
      </c>
      <c r="C15" s="188" t="s">
        <v>384</v>
      </c>
      <c r="D15" s="182">
        <v>0</v>
      </c>
      <c r="E15" s="182">
        <v>0</v>
      </c>
      <c r="F15" s="186"/>
    </row>
    <row r="16" spans="1:6" s="187" customFormat="1" ht="36">
      <c r="A16" s="123">
        <v>4</v>
      </c>
      <c r="B16" s="188" t="s">
        <v>385</v>
      </c>
      <c r="C16" s="188" t="s">
        <v>386</v>
      </c>
      <c r="D16" s="182">
        <v>0</v>
      </c>
      <c r="E16" s="182">
        <v>0</v>
      </c>
      <c r="F16" s="186"/>
    </row>
    <row r="17" spans="1:6" s="187" customFormat="1" ht="36">
      <c r="A17" s="123">
        <v>5</v>
      </c>
      <c r="B17" s="188" t="s">
        <v>387</v>
      </c>
      <c r="C17" s="188" t="s">
        <v>388</v>
      </c>
      <c r="D17" s="182">
        <v>0</v>
      </c>
      <c r="E17" s="182">
        <v>0</v>
      </c>
      <c r="F17" s="186"/>
    </row>
    <row r="18" spans="1:6" s="187" customFormat="1" ht="36">
      <c r="A18" s="123">
        <v>6</v>
      </c>
      <c r="B18" s="188" t="s">
        <v>389</v>
      </c>
      <c r="C18" s="188" t="s">
        <v>390</v>
      </c>
      <c r="D18" s="182">
        <v>0</v>
      </c>
      <c r="E18" s="182">
        <v>0</v>
      </c>
      <c r="F18" s="186"/>
    </row>
    <row r="19" spans="1:6" s="187" customFormat="1" ht="18">
      <c r="A19" s="123">
        <v>7</v>
      </c>
      <c r="B19" s="188" t="s">
        <v>391</v>
      </c>
      <c r="C19" s="188" t="s">
        <v>392</v>
      </c>
      <c r="D19" s="182">
        <v>0</v>
      </c>
      <c r="E19" s="182">
        <v>0</v>
      </c>
      <c r="F19" s="186"/>
    </row>
    <row r="20" spans="1:6" s="187" customFormat="1" ht="18">
      <c r="A20" s="341" t="s">
        <v>393</v>
      </c>
      <c r="B20" s="341"/>
      <c r="C20" s="341"/>
      <c r="D20" s="191">
        <f>SUM(D7:D19)</f>
        <v>0</v>
      </c>
      <c r="E20" s="191">
        <f>SUM(E7:E19)</f>
        <v>0</v>
      </c>
      <c r="F20" s="186"/>
    </row>
    <row r="21" spans="1:6" ht="15">
      <c r="A21" s="78"/>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MG COVER PAGE</vt:lpstr>
      <vt:lpstr>MG SoP 01 (GERC)</vt:lpstr>
      <vt:lpstr>SoP 2</vt:lpstr>
      <vt:lpstr>MG SoP 03 </vt:lpstr>
      <vt:lpstr>MG SoP 04</vt:lpstr>
      <vt:lpstr>SOP-05</vt:lpstr>
      <vt:lpstr>MG SoP - 06</vt:lpstr>
      <vt:lpstr>SoP008</vt:lpstr>
      <vt:lpstr>SoP009</vt:lpstr>
      <vt:lpstr>SoP010</vt:lpstr>
      <vt:lpstr>11A</vt:lpstr>
      <vt:lpstr>11B</vt:lpstr>
      <vt:lpstr>11C</vt:lpstr>
      <vt:lpstr>MG SoP - 13</vt:lpstr>
      <vt:lpstr>MG SoP 16</vt:lpstr>
      <vt:lpstr>'11B'!Print_Area</vt:lpstr>
      <vt:lpstr>'11C'!Print_Area</vt:lpstr>
      <vt:lpstr>'MG SoP - 06'!Print_Area</vt:lpstr>
      <vt:lpstr>'MG SoP - 13'!Print_Area</vt:lpstr>
      <vt:lpstr>'MG SoP 03 '!Print_Area</vt:lpstr>
      <vt:lpstr>'MG SoP 04'!Print_Area</vt:lpstr>
      <vt:lpstr>'MG SoP 16'!Print_Area</vt:lpstr>
      <vt:lpstr>'SoP 2'!Print_Area</vt:lpstr>
      <vt:lpstr>'SoP 2'!Print_Titles</vt:lpstr>
      <vt:lpstr>'11B'!TT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2023-07-19T07:41:45Z</cp:lastPrinted>
  <dcterms:created xsi:type="dcterms:W3CDTF">2016-01-19T10:22:37Z</dcterms:created>
  <dcterms:modified xsi:type="dcterms:W3CDTF">2023-07-19T07:55:32Z</dcterms:modified>
</cp:coreProperties>
</file>